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70" activeTab="0"/>
  </bookViews>
  <sheets>
    <sheet name="Документ" sheetId="1" r:id="rId1"/>
  </sheets>
  <definedNames>
    <definedName name="_xlnm.Print_Titles" localSheetId="0">'Документ'!$4:$6</definedName>
  </definedNames>
  <calcPr fullCalcOnLoad="1"/>
</workbook>
</file>

<file path=xl/sharedStrings.xml><?xml version="1.0" encoding="utf-8"?>
<sst xmlns="http://schemas.openxmlformats.org/spreadsheetml/2006/main" count="365" uniqueCount="355">
  <si>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</si>
  <si>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</si>
  <si>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</si>
  <si>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</si>
  <si>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</si>
  <si>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>Государственная программа Калужской области "Развитие здравоохранения в Калужской области"</t>
  </si>
  <si>
    <t>01  0  00  00000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</si>
  <si>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</si>
  <si>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01  1  00  00000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</si>
  <si>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</si>
  <si>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01  2  00  00000</t>
  </si>
  <si>
    <t>Расходы на обеспечение деятельности (оказание услуг) государственных учреждений</t>
  </si>
  <si>
    <t>Подпрограмма "Охрана здоровья матери и ребенка"</t>
  </si>
  <si>
    <t>01  4  00  00000</t>
  </si>
  <si>
    <t>Подпрограмма "Развитие медицинской реабилитации и санаторно-курортного лечения, в том числе детям"</t>
  </si>
  <si>
    <t>01  5  00  00000</t>
  </si>
  <si>
    <t>Подпрограмма "Оказание паллиативной помощи, в том числе детям"</t>
  </si>
  <si>
    <t>01  6  00  00000</t>
  </si>
  <si>
    <t>Подпрограмма "Совершенствование системы лекарственного обеспечения, в том числе в амбулаторных условиях"</t>
  </si>
  <si>
    <t>01  7  00  00000</t>
  </si>
  <si>
    <t>Подпрограмма "Совершенствование системы территориального планирования здравоохранения Калужской области"</t>
  </si>
  <si>
    <t>01  9  00  00000</t>
  </si>
  <si>
    <t>Центральный аппарат</t>
  </si>
  <si>
    <t>Подпрограмма "Кадровые ресурсы здравоохранения Калужской области"</t>
  </si>
  <si>
    <t>01  Б  00  00000</t>
  </si>
  <si>
    <t>Государственная программа Калужской области "Развитие образования в Калужской области"</t>
  </si>
  <si>
    <t>02  0  00  00000</t>
  </si>
  <si>
    <t>02  0  00  00400</t>
  </si>
  <si>
    <t>Подпрограмма "Развитие дошкольного образования"</t>
  </si>
  <si>
    <t>02  1  00  00000</t>
  </si>
  <si>
    <t>Подпрограмма "Развитие общего образования"</t>
  </si>
  <si>
    <t>02  2  00  00000</t>
  </si>
  <si>
    <t>Подпрограмма "Развитие дополнительного образования детей"</t>
  </si>
  <si>
    <t>02  3  00  00000</t>
  </si>
  <si>
    <t>Подпрограмма "Развитие профессионального образования"</t>
  </si>
  <si>
    <t>02  4  00  00000</t>
  </si>
  <si>
    <t>Подпрограмма "Создание условий для получения качественного образования"</t>
  </si>
  <si>
    <t>02  5  00  00000</t>
  </si>
  <si>
    <t>Подпрограмма "Поддержка научно-исследовательской деятельности"</t>
  </si>
  <si>
    <t>02  7  00  00000</t>
  </si>
  <si>
    <t>Подпрограмма "Обеспечение функционирования системы образования региона и реализации государственной программы"</t>
  </si>
  <si>
    <t>02  8  00  00000</t>
  </si>
  <si>
    <t>Подпрограмма "Организация отдыха и оздоровления детей Калужской области"</t>
  </si>
  <si>
    <t>02  9  00  00000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</si>
  <si>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</si>
  <si>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</si>
  <si>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Основное мероприятие "На обеспечение реализации государственной программы"</t>
  </si>
  <si>
    <t>03  0  01  00000</t>
  </si>
  <si>
    <t>Подпрограмма "Развитие мер социальной поддержки отдельных категорий граждан"</t>
  </si>
  <si>
    <t>03  1  00  00000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</si>
  <si>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</si>
  <si>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03  2  00  00000</t>
  </si>
  <si>
    <t>Подпрограмма "Государственная поддержка социально ориентированных некоммерческих организаций"</t>
  </si>
  <si>
    <t>03  3  00  00000</t>
  </si>
  <si>
    <t>Государственная программа Калужской области "Доступная среда в Калужской области"</t>
  </si>
  <si>
    <t>04  0  00  00000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</si>
  <si>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</si>
  <si>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04  0  01  00000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</si>
  <si>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</si>
  <si>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04  0  02  00000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</si>
  <si>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</si>
  <si>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04  0  04  00000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</si>
  <si>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</si>
  <si>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</si>
  <si>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05  0  00  00400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</si>
  <si>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</si>
  <si>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05  1  00  00000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</si>
  <si>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</si>
  <si>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05  2  00  00000</t>
  </si>
  <si>
    <t>Подпрограмма "Обеспечение жильем молодых семей"</t>
  </si>
  <si>
    <t>05  3  00  00000</t>
  </si>
  <si>
    <t>Подпрограмма "Развитие арендного фонда жилья в Калужской области - жилье для профессионалов"</t>
  </si>
  <si>
    <t>05  4  00  00000</t>
  </si>
  <si>
    <t>Подпрограмма "Поддержка ипотечного жилищного кредитования"</t>
  </si>
  <si>
    <t>05  6  00  00000</t>
  </si>
  <si>
    <t>Подпрограмма "Чистая вода в Калужской области"</t>
  </si>
  <si>
    <t>05  7  00  00000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</si>
  <si>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</si>
  <si>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05  8  00  00000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</si>
  <si>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</si>
  <si>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05  9  00  00000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</si>
  <si>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</si>
  <si>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 Б  00  00000</t>
  </si>
  <si>
    <t>Подпрограмма "Обеспечение государственного жилищного контроля (надзора) на территории Калужской области"</t>
  </si>
  <si>
    <t>05  Г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</si>
  <si>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</si>
  <si>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</si>
  <si>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Основное мероприятие "Содействие организации работы с казачьей молодежью, ее военно-патриотическому, духовно-нравственному и физическому воспитанию, сохранению и развитию казачьей культуры"</t>
  </si>
  <si>
    <t>06  0  03  00000</t>
  </si>
  <si>
    <t>Государственная программа Калужской области "Развитие рынка труда в Калужской области"</t>
  </si>
  <si>
    <t>07  0  00  00000</t>
  </si>
  <si>
    <t>Подпрограмма "Содействие занятости населения Калужской области"</t>
  </si>
  <si>
    <t>07  1  00  00000</t>
  </si>
  <si>
    <t>Подпрограмма "Улучшение условий и охраны труда в организациях на территории Калужской области"</t>
  </si>
  <si>
    <t>07  3  00  00000</t>
  </si>
  <si>
    <t>Подпрограмма "Повышение мобильности трудовых ресурсов"</t>
  </si>
  <si>
    <t>07  4  00  00000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</si>
  <si>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</si>
  <si>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</si>
  <si>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10  0  00  00590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</si>
  <si>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</si>
  <si>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10  0  00  00770</t>
  </si>
  <si>
    <t>Подпрограмма  "Обеспечение вызова экстренных оперативных служб по единому номеру "112" в Калужской области"</t>
  </si>
  <si>
    <t>10  2  00  00000</t>
  </si>
  <si>
    <t>Подпрограмма "Пожарная безопасность в Калужской области"</t>
  </si>
  <si>
    <t>10  3  00  00000</t>
  </si>
  <si>
    <t>Государственная программа Калужской области "Развитие культуры в Калужской области"</t>
  </si>
  <si>
    <t>11  0  00  00000</t>
  </si>
  <si>
    <t>Подпрограмма "Развитие учреждений культуры и образования в сфере культуры"</t>
  </si>
  <si>
    <t>11  1  00  00000</t>
  </si>
  <si>
    <t>Подпрограмма "Организация и проведение мероприятий в сфере культуры, искусства и кинематографии"</t>
  </si>
  <si>
    <t>11  2  00  00000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</si>
  <si>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</si>
  <si>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11  3  00  00000</t>
  </si>
  <si>
    <t>Подпрограмма "Обеспечение формирования и содержания архивных фондов в Калужской области"</t>
  </si>
  <si>
    <t>11  4  00  00000</t>
  </si>
  <si>
    <t>Подпрограмма "70-летию Великой Победы - достойную встречу"</t>
  </si>
  <si>
    <t>11  5  00  00000</t>
  </si>
  <si>
    <t>Государственная программа Калужской области "Охрана окружающей среды в Калужской области"</t>
  </si>
  <si>
    <t>12  0  00  00000</t>
  </si>
  <si>
    <t>12  0  00  00400</t>
  </si>
  <si>
    <t>Подпрограмма "Регулирование качества окружающей среды, повышение уровня экологического образования населения"</t>
  </si>
  <si>
    <t>12  1  00  00000</t>
  </si>
  <si>
    <t>Подпрограмма "Обеспечение реализации полномочий  в сфере административно-технического контроля"</t>
  </si>
  <si>
    <t>12  4  00  00000</t>
  </si>
  <si>
    <t>Подпрограмма "Формирование современной городской среды"</t>
  </si>
  <si>
    <t>12  5  00  00000</t>
  </si>
  <si>
    <t>Подпрограмма "Развитие системы обращения с отходами производства и потребления"</t>
  </si>
  <si>
    <t>12  8  00  00000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</si>
  <si>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</si>
  <si>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</si>
  <si>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13  0  00  00400</t>
  </si>
  <si>
    <t>Подпрограмма "Развитие физической культуры, массового спорта и спорта высших достижений"</t>
  </si>
  <si>
    <t>13  1  00  00000</t>
  </si>
  <si>
    <t>Подпрограмма  "Повышение эффективности управления развитием отрасли физической культуры и спорта в Калужской области"</t>
  </si>
  <si>
    <t>13  2  00  00000</t>
  </si>
  <si>
    <t>Подпрограмма  "Развитие  материально-технической  базы для занятия населения области физической культурой и спортом"</t>
  </si>
  <si>
    <t>13  3  00  00000</t>
  </si>
  <si>
    <t>Государственная программа Калужской области "Экономическое развитие в Калужской области"</t>
  </si>
  <si>
    <t>15  0  00  00000</t>
  </si>
  <si>
    <t>15  0  00  00400</t>
  </si>
  <si>
    <t>15  0  00  00590</t>
  </si>
  <si>
    <t>Подпрограмма "Формирование благоприятной инвестиционной среды в Калужской области"</t>
  </si>
  <si>
    <t>15  1  00  00000</t>
  </si>
  <si>
    <t>Подпрограмма "Совершенствование государственного управления и регулирования в Калужской области"</t>
  </si>
  <si>
    <t>15  7  00  00000</t>
  </si>
  <si>
    <t>Подпрограмма "Организация транспортного обслуживания населения на территории Калужской области"</t>
  </si>
  <si>
    <t>15  Д  00  00000</t>
  </si>
  <si>
    <t>Подпрограмма "Развитие торговли в Калужской области"</t>
  </si>
  <si>
    <t>15  И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</si>
  <si>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</si>
  <si>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</si>
  <si>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Организационно-методические меры совершенствования системы патриотического воспитания</t>
  </si>
  <si>
    <t>22  0  00  07100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</si>
  <si>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</si>
  <si>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</si>
  <si>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Подпрограмма  "Развитие информационного общества и формирование электронного правительства в Калужской области"</t>
  </si>
  <si>
    <t>23  4  00  00000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</si>
  <si>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</si>
  <si>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23  5  00  00000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</si>
  <si>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</si>
  <si>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23  6  00  00000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</si>
  <si>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</si>
  <si>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</si>
  <si>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24  0  00  00400</t>
  </si>
  <si>
    <t>Подпрограмма "Совершенствование и развитие сети автомобильных дорог Калужской области"</t>
  </si>
  <si>
    <t>24  2  00  00000</t>
  </si>
  <si>
    <t>Подпрограмма "Повышение безопасности дорожного движения в Калужской области"</t>
  </si>
  <si>
    <t>24  Б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</si>
  <si>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</si>
  <si>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</si>
  <si>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Подпрограмма "Развитие сельского хозяйства и рынков сельскохозяйственной продукции в Калужской области"</t>
  </si>
  <si>
    <t>25  1  00  00000</t>
  </si>
  <si>
    <t>Содействие достижению целевых показателей региональных программ развития агропромышленного комплекса</t>
  </si>
  <si>
    <t>Подпрограмма "Повышение качества и доступности оказания государственных услуг и исполнения государственных функций"</t>
  </si>
  <si>
    <t>25  2  00  00000</t>
  </si>
  <si>
    <t>Подпрограмма "Развитие сельскохозяйственной кооперации в Калужской области"</t>
  </si>
  <si>
    <t>25  3  00  00000</t>
  </si>
  <si>
    <t>Подпрограмма "Устойчивое развитие сельских территорий Калужской области"</t>
  </si>
  <si>
    <t>25  4  00  00000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</si>
  <si>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</si>
  <si>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</si>
  <si>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Подпрограмма "Воспроизводство минерально-сырьевой базы, геологическое изучение недр в Калужской области"</t>
  </si>
  <si>
    <t>28  1  00  00000</t>
  </si>
  <si>
    <t>Подпрограмма "Использование водных ресурсов в Калужской области"</t>
  </si>
  <si>
    <t>28  2  00  00000</t>
  </si>
  <si>
    <t>Подпрограмма "Развитие водохозяйственного комплекса Калужской области"</t>
  </si>
  <si>
    <t>28  6  00  00000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</si>
  <si>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</si>
  <si>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</si>
  <si>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29  0  00  00400</t>
  </si>
  <si>
    <t>Осуществление отдельных полномочий в области  лесных отношений</t>
  </si>
  <si>
    <t>29  0  00  51290</t>
  </si>
  <si>
    <t>Подпрограмма "Охрана и защита лесов"</t>
  </si>
  <si>
    <t>29  1  00  00000</t>
  </si>
  <si>
    <t>Подпрограмма "Обеспечение использования лесов"</t>
  </si>
  <si>
    <t>29  2  00  00000</t>
  </si>
  <si>
    <t>Подпрограмма "Воспроизводство лесов"</t>
  </si>
  <si>
    <t>29  3  00  00000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</si>
  <si>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</si>
  <si>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</si>
  <si>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Основное мероприятие "Энергосбережение в сфере ЖКХ"</t>
  </si>
  <si>
    <t>30  0  02  00000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</si>
  <si>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</si>
  <si>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30  0  06  00000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</si>
  <si>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</si>
  <si>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</si>
  <si>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</si>
  <si>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33  0  01  00000</t>
  </si>
  <si>
    <t>Основное мероприятие "Мероприятия, направленные на реализацию проекта "У истоков российской независимости (Великое стояние на реке Угре 1480 г.)"</t>
  </si>
  <si>
    <t>33  0  04  00000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</si>
  <si>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 "</t>
  </si>
  <si>
    <t>33  0  05  00000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</si>
  <si>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</si>
  <si>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</si>
  <si>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38  0  00  00400</t>
  </si>
  <si>
    <t>Подпрограмма  "Территориальное планирование Калужской области"</t>
  </si>
  <si>
    <t>38  2  00  00000</t>
  </si>
  <si>
    <t>Подпрограмма "Управление земельно-имущественными ресурсами Калужской области"</t>
  </si>
  <si>
    <t>38  3  00  00000</t>
  </si>
  <si>
    <t>Государственная программа Калужской области "Развитие туризма в Калужской области"</t>
  </si>
  <si>
    <t>43  0  00  00000</t>
  </si>
  <si>
    <t>Основное мероприятие "Определение и поддержка приоритетных направлений туристской деятельности"</t>
  </si>
  <si>
    <t>43  0  02  00000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</si>
  <si>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</si>
  <si>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43  0  03  00000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</si>
  <si>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</si>
  <si>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</si>
  <si>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Подпрограмма  "Развитие малого и среднего, в том числе инновационного, предпринимательства в Калужской области"</t>
  </si>
  <si>
    <t>44  1  00  00000</t>
  </si>
  <si>
    <t>Подпрограмма "Создание и развитие технопарков в сфере высоких технологий в Калужской области"</t>
  </si>
  <si>
    <t>44  3  00  00000</t>
  </si>
  <si>
    <t>Государственная программа Калужской области "Семья и дети Калужской области"</t>
  </si>
  <si>
    <t>45  0  00  00000</t>
  </si>
  <si>
    <t>Подпрограмма "Демографическое развитие и семейная политика Калужской области"</t>
  </si>
  <si>
    <t>45  1  00  00000</t>
  </si>
  <si>
    <t>Подпрограмма "Развитие системы социального обслуживания семьи и детей Калужской области"</t>
  </si>
  <si>
    <t>45  2  00  00000</t>
  </si>
  <si>
    <t>Подпрограмма "Вместе с семьей"</t>
  </si>
  <si>
    <t>45  3  00  00000</t>
  </si>
  <si>
    <t>Подпрограмма "Право ребенка на семью"</t>
  </si>
  <si>
    <t>45  5  00  00000</t>
  </si>
  <si>
    <t>Подпрограмма "Старт в будущее"</t>
  </si>
  <si>
    <t>45  7  00  00000</t>
  </si>
  <si>
    <t>Государственная программа Калужской области "Молодежь Калужской области"</t>
  </si>
  <si>
    <t>46  0  00  00000</t>
  </si>
  <si>
    <t>Основное мероприятие "Вовлечение молодежи в социальную практику"</t>
  </si>
  <si>
    <t>46  0  01  00000</t>
  </si>
  <si>
    <t>Основное мероприятие "Поддержка молодежных инициатив и организация досуга молодежи"</t>
  </si>
  <si>
    <t>46  0  02  00000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</si>
  <si>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</si>
  <si>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</si>
  <si>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</si>
  <si>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47  0  04  00000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</si>
  <si>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</si>
  <si>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47  0  05  00000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</si>
  <si>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</si>
  <si>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47  0  06  00000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</si>
  <si>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</si>
  <si>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47  0  07  00000</t>
  </si>
  <si>
    <t>Основное мероприятие "Информационное обеспечение реализации Программы"</t>
  </si>
  <si>
    <t>47  0  08  00000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</si>
  <si>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</si>
  <si>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47  0  11  00000</t>
  </si>
  <si>
    <t>Программа модернизации здравоохранения Калужской области на 2011-2016 годы</t>
  </si>
  <si>
    <t>48  0  00  00000</t>
  </si>
  <si>
    <t>Основное мероприятие "Укрепление материально-технической базы медицинских учреждений"</t>
  </si>
  <si>
    <t>48  0  01  00000</t>
  </si>
  <si>
    <t>Ведомственная целевая программа "Информационная и внутренняя политика Калужской области"</t>
  </si>
  <si>
    <t>50  0  00  00000</t>
  </si>
  <si>
    <t>Основное мероприятие "Мероприятия в сфере внутренней политики"</t>
  </si>
  <si>
    <t>50  0  01  00000</t>
  </si>
  <si>
    <t>Основное мероприятие "Мероприятия в сфере информационной политики"</t>
  </si>
  <si>
    <t>50  0  02  00000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</si>
  <si>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</si>
  <si>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</si>
  <si>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Основное мероприятие "Повышение качества организации бюджетного процесса в Калужской области на всех его стадиях"</t>
  </si>
  <si>
    <t>51  0  01  00000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</si>
  <si>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</si>
  <si>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51  0  02  00000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</si>
  <si>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</si>
  <si>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51  0  03  00000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</si>
  <si>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</si>
  <si>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51  0  04  00000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</si>
  <si>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</si>
  <si>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51  0  05  00000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</si>
  <si>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</si>
  <si>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51  0  06  00000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</si>
  <si>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</si>
  <si>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51  0  07  00000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</si>
  <si>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</si>
  <si>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51  0  08  00000</t>
  </si>
  <si>
    <t>Основное мероприятие "Совершенствование системы управления государственным долгом Калужской области"</t>
  </si>
  <si>
    <t>51  0  09  00000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</si>
  <si>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</si>
  <si>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51  0  10  00000</t>
  </si>
  <si>
    <t>Основное мероприятие "Стимулирование муниципальных образований Калужской области, принимающих меры по увеличению налогового потенциала"</t>
  </si>
  <si>
    <t>51  0  11  00000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</si>
  <si>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</si>
  <si>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51  0  12  00000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</si>
  <si>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</si>
  <si>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51  0  13  00000</t>
  </si>
  <si>
    <t>Ведомственная целевая программа "Жизнь ради детей"</t>
  </si>
  <si>
    <t>52  0  00  00000</t>
  </si>
  <si>
    <t>Основное мероприятие "Развитие правового образования и воспитания подрастающего поколения посредством организации мероприятий, обеспечивающих получение знаний в области права"</t>
  </si>
  <si>
    <t>52  0  02  00000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</si>
  <si>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</si>
  <si>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52  0  03  00000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</si>
  <si>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</si>
  <si>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</si>
  <si>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53  0  00  00400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</si>
  <si>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</si>
  <si>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</si>
  <si>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</si>
  <si>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54  0  01  00000</t>
  </si>
  <si>
    <t>Ведомственная целевая программа "Защита прав предпринимателей"</t>
  </si>
  <si>
    <t>55  0  00  00000</t>
  </si>
  <si>
    <t>Основное мероприятие "Содействие восстановлению нарушенных прав и законных интересов предпринимателей"</t>
  </si>
  <si>
    <t>55  0  01  00000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</si>
  <si>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</si>
  <si>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</si>
  <si>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</si>
  <si>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56  0  01  00000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</si>
  <si>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</si>
  <si>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56  0  02  00000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</si>
  <si>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</si>
  <si>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</si>
  <si>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57  0  00  00400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</si>
  <si>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</si>
  <si>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57  0  00  88010</t>
  </si>
  <si>
    <t>Организация и проведение мероприятий по отлову и содержанию безнадзорных животных</t>
  </si>
  <si>
    <t>57  0  00  88410</t>
  </si>
  <si>
    <t>Подготовка кадров в области ветеринарии</t>
  </si>
  <si>
    <t>57  0  00  88420</t>
  </si>
  <si>
    <t>Ведомственная целевая программа "Развитие мясного скотоводства в Калужской области"</t>
  </si>
  <si>
    <t>61  0  00  00000</t>
  </si>
  <si>
    <t>61  0  00  R5430</t>
  </si>
  <si>
    <t>Ведомственная целевая программа "Создание 100 роботизированных молочных ферм в Калужской области"</t>
  </si>
  <si>
    <t>64  0  00  00000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</si>
  <si>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</si>
  <si>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64  0  00  88070</t>
  </si>
  <si>
    <t>Территориальная программа обязательного медицинского страхования</t>
  </si>
  <si>
    <t>73  0  00  00000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</si>
  <si>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</si>
  <si>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73  0  00  00930</t>
  </si>
  <si>
    <t>Социальные выплаты</t>
  </si>
  <si>
    <t>73  7  00  00000</t>
  </si>
  <si>
    <t>ВСЕГО</t>
  </si>
  <si>
    <t>Бюджетные ассигнования в соответствии с Законом Калужской области от 15.12.2016 № 146-ОЗ (в ред. Закона КО от 19.05.2017 № 195-ОЗ)</t>
  </si>
  <si>
    <t>% исполнения к уточненной росписи</t>
  </si>
  <si>
    <t>ИТОГО по другим программам</t>
  </si>
  <si>
    <t>ИТОГО по ведомственным целевым программам</t>
  </si>
  <si>
    <t>ИТОГО по государcтвенным программам</t>
  </si>
  <si>
    <t>Сведения об исполнении расходов областного бюджета за I полугодие 2017 года по государственным, ведомственным и другим программам в сравнении с запланированными значениями на 2017 год</t>
  </si>
  <si>
    <t>% исполнения к плану соответствии с Законом Калужской области от 15.12.2016 № 146-ОЗ (в ред. Закона КО от 19.05.2017 № 195-ОЗ)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</si>
</sst>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2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20" borderId="0">
      <alignment/>
      <protection/>
    </xf>
    <xf numFmtId="0" fontId="38" fillId="21" borderId="1">
      <alignment horizontal="center" vertical="center" wrapText="1"/>
      <protection/>
    </xf>
    <xf numFmtId="0" fontId="39" fillId="0" borderId="0">
      <alignment horizontal="left" vertical="top" wrapText="1"/>
      <protection/>
    </xf>
    <xf numFmtId="0" fontId="38" fillId="21" borderId="1">
      <alignment horizontal="center" vertical="center" shrinkToFit="1"/>
      <protection/>
    </xf>
    <xf numFmtId="0" fontId="40" fillId="0" borderId="0">
      <alignment horizontal="center" wrapText="1"/>
      <protection/>
    </xf>
    <xf numFmtId="0" fontId="41" fillId="20" borderId="0">
      <alignment/>
      <protection/>
    </xf>
    <xf numFmtId="0" fontId="40" fillId="0" borderId="0">
      <alignment horizontal="center"/>
      <protection/>
    </xf>
    <xf numFmtId="49" fontId="38" fillId="21" borderId="1">
      <alignment horizontal="left" vertical="center" wrapText="1"/>
      <protection/>
    </xf>
    <xf numFmtId="0" fontId="39" fillId="0" borderId="0">
      <alignment wrapText="1"/>
      <protection/>
    </xf>
    <xf numFmtId="0" fontId="41" fillId="20" borderId="0">
      <alignment vertical="center"/>
      <protection/>
    </xf>
    <xf numFmtId="0" fontId="39" fillId="0" borderId="0">
      <alignment horizontal="right"/>
      <protection/>
    </xf>
    <xf numFmtId="49" fontId="41" fillId="21" borderId="1">
      <alignment horizontal="left" vertical="center" wrapText="1"/>
      <protection/>
    </xf>
    <xf numFmtId="0" fontId="38" fillId="21" borderId="1">
      <alignment horizontal="center" vertical="center" wrapText="1"/>
      <protection/>
    </xf>
    <xf numFmtId="0" fontId="38" fillId="21" borderId="1">
      <alignment horizontal="left"/>
      <protection/>
    </xf>
    <xf numFmtId="0" fontId="38" fillId="21" borderId="1">
      <alignment horizontal="center" vertical="center" shrinkToFit="1"/>
      <protection/>
    </xf>
    <xf numFmtId="0" fontId="39" fillId="0" borderId="2">
      <alignment/>
      <protection/>
    </xf>
    <xf numFmtId="49" fontId="38" fillId="21" borderId="1">
      <alignment horizontal="left" wrapText="1"/>
      <protection/>
    </xf>
    <xf numFmtId="0" fontId="41" fillId="21" borderId="0">
      <alignment/>
      <protection/>
    </xf>
    <xf numFmtId="49" fontId="41" fillId="21" borderId="1">
      <alignment horizontal="left" wrapText="1"/>
      <protection/>
    </xf>
    <xf numFmtId="49" fontId="38" fillId="21" borderId="1">
      <alignment horizontal="center" vertical="center" wrapText="1"/>
      <protection/>
    </xf>
    <xf numFmtId="0" fontId="38" fillId="21" borderId="1">
      <alignment horizontal="left"/>
      <protection/>
    </xf>
    <xf numFmtId="0" fontId="41" fillId="21" borderId="0">
      <alignment horizontal="center" vertical="center"/>
      <protection/>
    </xf>
    <xf numFmtId="49" fontId="38" fillId="21" borderId="1">
      <alignment horizontal="center" wrapText="1"/>
      <protection/>
    </xf>
    <xf numFmtId="49" fontId="41" fillId="21" borderId="1">
      <alignment horizontal="center" vertical="center" wrapText="1"/>
      <protection/>
    </xf>
    <xf numFmtId="49" fontId="41" fillId="21" borderId="1">
      <alignment horizontal="center" wrapText="1"/>
      <protection/>
    </xf>
    <xf numFmtId="0" fontId="36" fillId="0" borderId="0">
      <alignment/>
      <protection/>
    </xf>
    <xf numFmtId="0" fontId="37" fillId="0" borderId="0">
      <alignment/>
      <protection/>
    </xf>
    <xf numFmtId="0" fontId="41" fillId="20" borderId="0">
      <alignment horizontal="center" vertical="center"/>
      <protection/>
    </xf>
    <xf numFmtId="4" fontId="38" fillId="21" borderId="1">
      <alignment horizontal="right" shrinkToFit="1"/>
      <protection/>
    </xf>
    <xf numFmtId="4" fontId="38" fillId="21" borderId="1">
      <alignment horizontal="right" vertical="center" shrinkToFit="1"/>
      <protection/>
    </xf>
    <xf numFmtId="4" fontId="41" fillId="21" borderId="1">
      <alignment horizontal="right" shrinkToFit="1"/>
      <protection/>
    </xf>
    <xf numFmtId="4" fontId="41" fillId="21" borderId="1">
      <alignment horizontal="right" vertical="center" shrinkToFit="1"/>
      <protection/>
    </xf>
    <xf numFmtId="0" fontId="36" fillId="0" borderId="0">
      <alignment/>
      <protection/>
    </xf>
    <xf numFmtId="4" fontId="38" fillId="21" borderId="1">
      <alignment horizontal="right" vertical="top" shrinkToFit="1"/>
      <protection/>
    </xf>
    <xf numFmtId="0" fontId="39" fillId="0" borderId="0">
      <alignment horizontal="left" wrapText="1"/>
      <protection/>
    </xf>
    <xf numFmtId="0" fontId="36" fillId="0" borderId="0">
      <alignment/>
      <protection locked="0"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/>
      <protection/>
    </xf>
    <xf numFmtId="0" fontId="39" fillId="0" borderId="3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5" applyNumberFormat="0" applyAlignment="0" applyProtection="0"/>
    <xf numFmtId="0" fontId="44" fillId="2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9" fillId="0" borderId="0" xfId="80" applyNumberFormat="1" applyProtection="1">
      <alignment/>
      <protection/>
    </xf>
    <xf numFmtId="0" fontId="36" fillId="0" borderId="0" xfId="74" applyNumberFormat="1" applyProtection="1">
      <alignment/>
      <protection locked="0"/>
    </xf>
    <xf numFmtId="0" fontId="39" fillId="0" borderId="0" xfId="54" applyNumberFormat="1" applyBorder="1" applyProtection="1">
      <alignment/>
      <protection/>
    </xf>
    <xf numFmtId="0" fontId="38" fillId="21" borderId="13" xfId="42" applyNumberFormat="1" applyBorder="1" applyProtection="1">
      <alignment horizontal="center" vertical="center" shrinkToFit="1"/>
      <protection/>
    </xf>
    <xf numFmtId="49" fontId="41" fillId="21" borderId="14" xfId="50" applyNumberFormat="1" applyBorder="1" applyAlignment="1" applyProtection="1">
      <alignment horizontal="left" wrapText="1"/>
      <protection/>
    </xf>
    <xf numFmtId="49" fontId="41" fillId="21" borderId="1" xfId="62" applyNumberFormat="1" applyBorder="1" applyAlignment="1" applyProtection="1">
      <alignment horizontal="center" wrapText="1"/>
      <protection/>
    </xf>
    <xf numFmtId="4" fontId="41" fillId="21" borderId="1" xfId="70" applyNumberFormat="1" applyBorder="1" applyAlignment="1" applyProtection="1">
      <alignment horizontal="right" shrinkToFit="1"/>
      <protection/>
    </xf>
    <xf numFmtId="49" fontId="38" fillId="21" borderId="14" xfId="46" applyNumberFormat="1" applyBorder="1" applyAlignment="1" applyProtection="1">
      <alignment horizontal="left" wrapText="1"/>
      <protection/>
    </xf>
    <xf numFmtId="49" fontId="38" fillId="21" borderId="1" xfId="58" applyNumberFormat="1" applyBorder="1" applyAlignment="1" applyProtection="1">
      <alignment horizontal="center" wrapText="1"/>
      <protection/>
    </xf>
    <xf numFmtId="4" fontId="38" fillId="21" borderId="1" xfId="68" applyNumberFormat="1" applyBorder="1" applyAlignment="1" applyProtection="1">
      <alignment horizontal="right" shrinkToFit="1"/>
      <protection/>
    </xf>
    <xf numFmtId="0" fontId="39" fillId="0" borderId="0" xfId="75" applyNumberFormat="1" applyAlignment="1" applyProtection="1">
      <alignment horizontal="left" vertical="top" wrapText="1"/>
      <protection/>
    </xf>
    <xf numFmtId="0" fontId="39" fillId="0" borderId="0" xfId="75" applyAlignment="1">
      <alignment horizontal="left" vertical="top" wrapText="1"/>
      <protection/>
    </xf>
    <xf numFmtId="0" fontId="38" fillId="21" borderId="13" xfId="52" applyNumberFormat="1" applyBorder="1" applyAlignment="1" applyProtection="1">
      <alignment horizontal="right"/>
      <protection/>
    </xf>
    <xf numFmtId="4" fontId="57" fillId="21" borderId="13" xfId="72" applyNumberFormat="1" applyFont="1" applyBorder="1" applyAlignment="1" applyProtection="1">
      <alignment horizontal="right" shrinkToFit="1"/>
      <protection/>
    </xf>
    <xf numFmtId="49" fontId="38" fillId="21" borderId="15" xfId="46" applyNumberFormat="1" applyBorder="1" applyAlignment="1" applyProtection="1">
      <alignment horizontal="left" wrapText="1"/>
      <protection/>
    </xf>
    <xf numFmtId="49" fontId="38" fillId="21" borderId="16" xfId="58" applyNumberFormat="1" applyBorder="1" applyAlignment="1" applyProtection="1">
      <alignment horizontal="center" wrapText="1"/>
      <protection/>
    </xf>
    <xf numFmtId="4" fontId="38" fillId="21" borderId="16" xfId="68" applyNumberFormat="1" applyBorder="1" applyAlignment="1" applyProtection="1">
      <alignment horizontal="right" shrinkToFit="1"/>
      <protection/>
    </xf>
    <xf numFmtId="49" fontId="57" fillId="21" borderId="14" xfId="50" applyNumberFormat="1" applyFont="1" applyBorder="1" applyAlignment="1" applyProtection="1">
      <alignment horizontal="right" wrapText="1"/>
      <protection/>
    </xf>
    <xf numFmtId="49" fontId="58" fillId="21" borderId="1" xfId="62" applyNumberFormat="1" applyFont="1" applyBorder="1" applyAlignment="1" applyProtection="1">
      <alignment horizontal="center" wrapText="1"/>
      <protection/>
    </xf>
    <xf numFmtId="4" fontId="57" fillId="21" borderId="1" xfId="70" applyNumberFormat="1" applyFont="1" applyBorder="1" applyAlignment="1" applyProtection="1">
      <alignment horizontal="right" shrinkToFit="1"/>
      <protection/>
    </xf>
    <xf numFmtId="49" fontId="57" fillId="21" borderId="1" xfId="58" applyNumberFormat="1" applyFont="1" applyBorder="1" applyAlignment="1" applyProtection="1">
      <alignment horizontal="center" wrapText="1"/>
      <protection/>
    </xf>
    <xf numFmtId="4" fontId="57" fillId="21" borderId="1" xfId="68" applyNumberFormat="1" applyFont="1" applyBorder="1" applyAlignment="1" applyProtection="1">
      <alignment horizontal="right" shrinkToFit="1"/>
      <protection/>
    </xf>
    <xf numFmtId="49" fontId="57" fillId="21" borderId="14" xfId="46" applyNumberFormat="1" applyFont="1" applyBorder="1" applyAlignment="1" applyProtection="1">
      <alignment horizontal="right" wrapText="1"/>
      <protection/>
    </xf>
    <xf numFmtId="4" fontId="57" fillId="21" borderId="17" xfId="70" applyNumberFormat="1" applyFont="1" applyBorder="1" applyAlignment="1" applyProtection="1">
      <alignment horizontal="right" shrinkToFit="1"/>
      <protection/>
    </xf>
    <xf numFmtId="4" fontId="57" fillId="21" borderId="18" xfId="72" applyNumberFormat="1" applyFont="1" applyBorder="1" applyAlignment="1" applyProtection="1">
      <alignment horizontal="right" shrinkToFit="1"/>
      <protection/>
    </xf>
    <xf numFmtId="4" fontId="41" fillId="0" borderId="1" xfId="81" applyNumberFormat="1" applyFont="1" applyBorder="1" applyAlignment="1" applyProtection="1">
      <alignment horizontal="right"/>
      <protection/>
    </xf>
    <xf numFmtId="4" fontId="38" fillId="0" borderId="1" xfId="81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 locked="0"/>
    </xf>
    <xf numFmtId="4" fontId="5" fillId="0" borderId="19" xfId="0" applyNumberFormat="1" applyFont="1" applyBorder="1" applyAlignment="1" applyProtection="1">
      <alignment horizontal="right"/>
      <protection locked="0"/>
    </xf>
    <xf numFmtId="4" fontId="38" fillId="0" borderId="16" xfId="81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 locked="0"/>
    </xf>
    <xf numFmtId="4" fontId="57" fillId="0" borderId="1" xfId="81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 locked="0"/>
    </xf>
    <xf numFmtId="4" fontId="57" fillId="0" borderId="21" xfId="81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 horizontal="right"/>
      <protection locked="0"/>
    </xf>
    <xf numFmtId="4" fontId="57" fillId="0" borderId="13" xfId="81" applyNumberFormat="1" applyFont="1" applyBorder="1" applyAlignment="1" applyProtection="1">
      <alignment horizontal="right"/>
      <protection/>
    </xf>
    <xf numFmtId="4" fontId="7" fillId="0" borderId="13" xfId="0" applyNumberFormat="1" applyFont="1" applyBorder="1" applyAlignment="1" applyProtection="1">
      <alignment horizontal="right"/>
      <protection locked="0"/>
    </xf>
    <xf numFmtId="0" fontId="38" fillId="21" borderId="13" xfId="40" applyNumberFormat="1" applyBorder="1" applyProtection="1">
      <alignment horizontal="center" vertical="center" wrapText="1"/>
      <protection/>
    </xf>
    <xf numFmtId="0" fontId="38" fillId="21" borderId="13" xfId="40" applyBorder="1">
      <alignment horizontal="center" vertical="center" wrapText="1"/>
      <protection/>
    </xf>
    <xf numFmtId="0" fontId="59" fillId="0" borderId="23" xfId="79" applyNumberFormat="1" applyFont="1" applyBorder="1" applyAlignment="1" applyProtection="1">
      <alignment horizontal="right"/>
      <protection/>
    </xf>
    <xf numFmtId="0" fontId="59" fillId="0" borderId="23" xfId="79" applyFont="1" applyBorder="1" applyAlignment="1">
      <alignment horizontal="right"/>
      <protection/>
    </xf>
    <xf numFmtId="0" fontId="0" fillId="0" borderId="23" xfId="0" applyBorder="1" applyAlignment="1">
      <alignment/>
    </xf>
    <xf numFmtId="0" fontId="39" fillId="0" borderId="0" xfId="73" applyNumberFormat="1" applyProtection="1">
      <alignment horizontal="left" wrapText="1"/>
      <protection/>
    </xf>
    <xf numFmtId="0" fontId="39" fillId="0" borderId="0" xfId="73">
      <alignment horizontal="left" wrapText="1"/>
      <protection/>
    </xf>
    <xf numFmtId="0" fontId="38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60" fillId="0" borderId="0" xfId="76" applyNumberFormat="1" applyFont="1" applyAlignment="1" applyProtection="1">
      <alignment horizontal="center" vertical="center" wrapText="1"/>
      <protection/>
    </xf>
    <xf numFmtId="0" fontId="60" fillId="0" borderId="0" xfId="7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8" fillId="0" borderId="0" xfId="75" applyFont="1" applyAlignment="1">
      <alignment horizontal="justify" vertical="center" wrapText="1"/>
      <protection/>
    </xf>
    <xf numFmtId="0" fontId="4" fillId="0" borderId="0" xfId="0" applyFont="1" applyAlignment="1">
      <alignment horizontal="justify" vertical="center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1 2" xfId="39"/>
    <cellStyle name="xl22" xfId="40"/>
    <cellStyle name="xl22 2" xfId="41"/>
    <cellStyle name="xl23" xfId="42"/>
    <cellStyle name="xl23 2" xfId="43"/>
    <cellStyle name="xl24" xfId="44"/>
    <cellStyle name="xl24 2" xfId="45"/>
    <cellStyle name="xl25" xfId="46"/>
    <cellStyle name="xl25 2" xfId="47"/>
    <cellStyle name="xl26" xfId="48"/>
    <cellStyle name="xl26 2" xfId="49"/>
    <cellStyle name="xl27" xfId="50"/>
    <cellStyle name="xl27 2" xfId="51"/>
    <cellStyle name="xl28" xfId="52"/>
    <cellStyle name="xl28 2" xfId="53"/>
    <cellStyle name="xl29" xfId="54"/>
    <cellStyle name="xl29 2" xfId="55"/>
    <cellStyle name="xl30" xfId="56"/>
    <cellStyle name="xl30 2" xfId="57"/>
    <cellStyle name="xl31" xfId="58"/>
    <cellStyle name="xl31 2" xfId="59"/>
    <cellStyle name="xl32" xfId="60"/>
    <cellStyle name="xl32 2" xfId="61"/>
    <cellStyle name="xl33" xfId="62"/>
    <cellStyle name="xl33 2" xfId="63"/>
    <cellStyle name="xl34" xfId="64"/>
    <cellStyle name="xl34 2" xfId="65"/>
    <cellStyle name="xl35" xfId="66"/>
    <cellStyle name="xl35 2" xfId="67"/>
    <cellStyle name="xl36" xfId="68"/>
    <cellStyle name="xl36 2" xfId="69"/>
    <cellStyle name="xl37" xfId="70"/>
    <cellStyle name="xl37 2" xfId="71"/>
    <cellStyle name="xl38" xfId="72"/>
    <cellStyle name="xl39" xfId="73"/>
    <cellStyle name="xl40" xfId="74"/>
    <cellStyle name="xl41" xfId="75"/>
    <cellStyle name="xl42" xfId="76"/>
    <cellStyle name="xl43" xfId="77"/>
    <cellStyle name="xl44" xfId="78"/>
    <cellStyle name="xl45" xfId="79"/>
    <cellStyle name="xl46" xfId="80"/>
    <cellStyle name="xl47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showGridLines="0"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E4" sqref="E4:E5"/>
    </sheetView>
  </sheetViews>
  <sheetFormatPr defaultColWidth="9.140625" defaultRowHeight="15" outlineLevelRow="4"/>
  <cols>
    <col min="1" max="1" width="79.421875" style="1" customWidth="1"/>
    <col min="2" max="2" width="19.140625" style="1" customWidth="1"/>
    <col min="3" max="3" width="23.00390625" style="1" customWidth="1"/>
    <col min="4" max="4" width="22.140625" style="1" customWidth="1"/>
    <col min="5" max="5" width="23.00390625" style="1" customWidth="1"/>
    <col min="6" max="6" width="22.140625" style="1" customWidth="1"/>
    <col min="7" max="7" width="13.57421875" style="1" customWidth="1"/>
    <col min="8" max="16384" width="9.140625" style="1" customWidth="1"/>
  </cols>
  <sheetData>
    <row r="1" spans="1:6" ht="11.25" customHeight="1">
      <c r="A1" s="12"/>
      <c r="B1" s="13"/>
      <c r="C1" s="51"/>
      <c r="D1" s="52"/>
      <c r="E1" s="52"/>
      <c r="F1" s="2"/>
    </row>
    <row r="2" spans="1:7" ht="41.25" customHeight="1">
      <c r="A2" s="48" t="s">
        <v>353</v>
      </c>
      <c r="B2" s="49"/>
      <c r="C2" s="49"/>
      <c r="D2" s="49"/>
      <c r="E2" s="49"/>
      <c r="F2" s="50"/>
      <c r="G2" s="50"/>
    </row>
    <row r="3" spans="1:7" ht="27" customHeight="1" thickBot="1">
      <c r="A3" s="41" t="s">
        <v>0</v>
      </c>
      <c r="B3" s="42"/>
      <c r="C3" s="42"/>
      <c r="D3" s="42"/>
      <c r="E3" s="42"/>
      <c r="F3" s="43"/>
      <c r="G3" s="43"/>
    </row>
    <row r="4" spans="1:7" ht="15.75" customHeight="1" thickBot="1">
      <c r="A4" s="39" t="s">
        <v>1</v>
      </c>
      <c r="B4" s="39" t="s">
        <v>2</v>
      </c>
      <c r="C4" s="39" t="s">
        <v>348</v>
      </c>
      <c r="D4" s="39" t="s">
        <v>3</v>
      </c>
      <c r="E4" s="39" t="s">
        <v>4</v>
      </c>
      <c r="F4" s="46" t="s">
        <v>354</v>
      </c>
      <c r="G4" s="46" t="s">
        <v>349</v>
      </c>
    </row>
    <row r="5" spans="1:7" ht="117" customHeight="1" thickBot="1">
      <c r="A5" s="40"/>
      <c r="B5" s="40"/>
      <c r="C5" s="40"/>
      <c r="D5" s="40"/>
      <c r="E5" s="40"/>
      <c r="F5" s="47"/>
      <c r="G5" s="47"/>
    </row>
    <row r="6" spans="1:7" ht="19.5" customHeight="1" thickBot="1">
      <c r="A6" s="5">
        <v>1</v>
      </c>
      <c r="B6" s="5">
        <v>2</v>
      </c>
      <c r="C6" s="5">
        <v>4</v>
      </c>
      <c r="D6" s="5">
        <v>5</v>
      </c>
      <c r="E6" s="5">
        <v>6</v>
      </c>
      <c r="F6" s="5">
        <v>7</v>
      </c>
      <c r="G6" s="5">
        <v>8</v>
      </c>
    </row>
    <row r="7" spans="1:7" ht="36.75" customHeight="1">
      <c r="A7" s="16" t="s">
        <v>5</v>
      </c>
      <c r="B7" s="17" t="s">
        <v>6</v>
      </c>
      <c r="C7" s="18">
        <v>3369889746.85</v>
      </c>
      <c r="D7" s="18">
        <v>3369889746.85</v>
      </c>
      <c r="E7" s="18">
        <v>2123153981.47</v>
      </c>
      <c r="F7" s="31">
        <f>E7/C7%</f>
        <v>63.003663056176116</v>
      </c>
      <c r="G7" s="32">
        <f>E7/D7%</f>
        <v>63.003663056176116</v>
      </c>
    </row>
    <row r="8" spans="1:7" ht="31.5" outlineLevel="1">
      <c r="A8" s="6" t="s">
        <v>7</v>
      </c>
      <c r="B8" s="7" t="s">
        <v>8</v>
      </c>
      <c r="C8" s="8">
        <v>234118988.13</v>
      </c>
      <c r="D8" s="8">
        <v>234118988.13</v>
      </c>
      <c r="E8" s="8">
        <v>146105306.81</v>
      </c>
      <c r="F8" s="27">
        <f>E8/C8%</f>
        <v>62.40643186483945</v>
      </c>
      <c r="G8" s="29">
        <f>E8/D8%</f>
        <v>62.40643186483945</v>
      </c>
    </row>
    <row r="9" spans="1:7" ht="47.25" outlineLevel="1">
      <c r="A9" s="6" t="s">
        <v>9</v>
      </c>
      <c r="B9" s="7" t="s">
        <v>10</v>
      </c>
      <c r="C9" s="8">
        <v>1321728768.8</v>
      </c>
      <c r="D9" s="8">
        <v>1321148259.94</v>
      </c>
      <c r="E9" s="8">
        <v>690907280.2</v>
      </c>
      <c r="F9" s="27">
        <f aca="true" t="shared" si="0" ref="F9:F72">E9/C9%</f>
        <v>52.273000066971086</v>
      </c>
      <c r="G9" s="29">
        <f aca="true" t="shared" si="1" ref="G9:G72">E9/D9%</f>
        <v>52.29596867738202</v>
      </c>
    </row>
    <row r="10" spans="1:7" ht="15.75" outlineLevel="1">
      <c r="A10" s="6" t="s">
        <v>12</v>
      </c>
      <c r="B10" s="7" t="s">
        <v>13</v>
      </c>
      <c r="C10" s="8">
        <v>37500000</v>
      </c>
      <c r="D10" s="8">
        <v>37500000</v>
      </c>
      <c r="E10" s="8">
        <v>25590085.8</v>
      </c>
      <c r="F10" s="27">
        <f t="shared" si="0"/>
        <v>68.2402288</v>
      </c>
      <c r="G10" s="29">
        <f t="shared" si="1"/>
        <v>68.2402288</v>
      </c>
    </row>
    <row r="11" spans="1:7" ht="31.5" outlineLevel="1">
      <c r="A11" s="6" t="s">
        <v>14</v>
      </c>
      <c r="B11" s="7" t="s">
        <v>15</v>
      </c>
      <c r="C11" s="8">
        <v>151017633</v>
      </c>
      <c r="D11" s="8">
        <v>151017633</v>
      </c>
      <c r="E11" s="8">
        <v>91006688.92</v>
      </c>
      <c r="F11" s="27">
        <f t="shared" si="0"/>
        <v>60.26229329127414</v>
      </c>
      <c r="G11" s="29">
        <f t="shared" si="1"/>
        <v>60.26229329127414</v>
      </c>
    </row>
    <row r="12" spans="1:7" ht="15.75" outlineLevel="1">
      <c r="A12" s="6" t="s">
        <v>16</v>
      </c>
      <c r="B12" s="7" t="s">
        <v>17</v>
      </c>
      <c r="C12" s="8">
        <v>34075512.69</v>
      </c>
      <c r="D12" s="8">
        <v>34075512.69</v>
      </c>
      <c r="E12" s="8">
        <v>22312503.48</v>
      </c>
      <c r="F12" s="27">
        <f t="shared" si="0"/>
        <v>65.47958260521773</v>
      </c>
      <c r="G12" s="29">
        <f t="shared" si="1"/>
        <v>65.47958260521773</v>
      </c>
    </row>
    <row r="13" spans="1:7" ht="31.5" outlineLevel="1">
      <c r="A13" s="6" t="s">
        <v>18</v>
      </c>
      <c r="B13" s="7" t="s">
        <v>19</v>
      </c>
      <c r="C13" s="8">
        <v>1342141422.78</v>
      </c>
      <c r="D13" s="8">
        <v>1342721931.64</v>
      </c>
      <c r="E13" s="8">
        <v>1006172070.21</v>
      </c>
      <c r="F13" s="27">
        <f t="shared" si="0"/>
        <v>74.96766384915674</v>
      </c>
      <c r="G13" s="29">
        <f t="shared" si="1"/>
        <v>74.93525252701144</v>
      </c>
    </row>
    <row r="14" spans="1:7" ht="31.5" outlineLevel="1">
      <c r="A14" s="6" t="s">
        <v>20</v>
      </c>
      <c r="B14" s="7" t="s">
        <v>21</v>
      </c>
      <c r="C14" s="8">
        <v>57573200</v>
      </c>
      <c r="D14" s="8">
        <v>57573200</v>
      </c>
      <c r="E14" s="8">
        <v>26259952.82</v>
      </c>
      <c r="F14" s="27">
        <f t="shared" si="0"/>
        <v>45.61141784719279</v>
      </c>
      <c r="G14" s="29">
        <f t="shared" si="1"/>
        <v>45.61141784719279</v>
      </c>
    </row>
    <row r="15" spans="1:7" ht="15.75" outlineLevel="1">
      <c r="A15" s="6" t="s">
        <v>23</v>
      </c>
      <c r="B15" s="7" t="s">
        <v>24</v>
      </c>
      <c r="C15" s="8">
        <v>191734221.45</v>
      </c>
      <c r="D15" s="8">
        <v>191734221.45</v>
      </c>
      <c r="E15" s="8">
        <v>114800093.23</v>
      </c>
      <c r="F15" s="27">
        <f t="shared" si="0"/>
        <v>59.87459743066123</v>
      </c>
      <c r="G15" s="29">
        <f t="shared" si="1"/>
        <v>59.87459743066123</v>
      </c>
    </row>
    <row r="16" spans="1:7" ht="33.75" customHeight="1">
      <c r="A16" s="9" t="s">
        <v>25</v>
      </c>
      <c r="B16" s="10" t="s">
        <v>26</v>
      </c>
      <c r="C16" s="11">
        <v>9932132016</v>
      </c>
      <c r="D16" s="11">
        <v>9941094034.4</v>
      </c>
      <c r="E16" s="11">
        <v>5659387337.91</v>
      </c>
      <c r="F16" s="28">
        <f t="shared" si="0"/>
        <v>56.98058915037684</v>
      </c>
      <c r="G16" s="30">
        <f t="shared" si="1"/>
        <v>56.92922044924178</v>
      </c>
    </row>
    <row r="17" spans="1:7" ht="15.75" outlineLevel="3">
      <c r="A17" s="6" t="s">
        <v>22</v>
      </c>
      <c r="B17" s="7" t="s">
        <v>27</v>
      </c>
      <c r="C17" s="8">
        <v>44938700</v>
      </c>
      <c r="D17" s="8">
        <v>44938700</v>
      </c>
      <c r="E17" s="8">
        <v>21967319.89</v>
      </c>
      <c r="F17" s="27">
        <f t="shared" si="0"/>
        <v>48.88285573458956</v>
      </c>
      <c r="G17" s="29">
        <f t="shared" si="1"/>
        <v>48.88285573458956</v>
      </c>
    </row>
    <row r="18" spans="1:7" ht="15.75" outlineLevel="1">
      <c r="A18" s="6" t="s">
        <v>28</v>
      </c>
      <c r="B18" s="7" t="s">
        <v>29</v>
      </c>
      <c r="C18" s="8">
        <v>2402243864</v>
      </c>
      <c r="D18" s="8">
        <v>2402635075.24</v>
      </c>
      <c r="E18" s="8">
        <v>1515886510.95</v>
      </c>
      <c r="F18" s="27">
        <f t="shared" si="0"/>
        <v>63.10294028291875</v>
      </c>
      <c r="G18" s="29">
        <f t="shared" si="1"/>
        <v>63.09266548930981</v>
      </c>
    </row>
    <row r="19" spans="1:7" ht="15.75" outlineLevel="1">
      <c r="A19" s="6" t="s">
        <v>30</v>
      </c>
      <c r="B19" s="7" t="s">
        <v>31</v>
      </c>
      <c r="C19" s="8">
        <v>5399691696</v>
      </c>
      <c r="D19" s="8">
        <v>5401306287.44</v>
      </c>
      <c r="E19" s="8">
        <v>3185691760.66</v>
      </c>
      <c r="F19" s="27">
        <f t="shared" si="0"/>
        <v>58.99766023715588</v>
      </c>
      <c r="G19" s="29">
        <f t="shared" si="1"/>
        <v>58.98002429649085</v>
      </c>
    </row>
    <row r="20" spans="1:7" ht="15.75" outlineLevel="1">
      <c r="A20" s="6" t="s">
        <v>32</v>
      </c>
      <c r="B20" s="7" t="s">
        <v>33</v>
      </c>
      <c r="C20" s="8">
        <v>38604450</v>
      </c>
      <c r="D20" s="8">
        <v>38604450</v>
      </c>
      <c r="E20" s="8">
        <v>23212570.74</v>
      </c>
      <c r="F20" s="27">
        <f t="shared" si="0"/>
        <v>60.129261626574134</v>
      </c>
      <c r="G20" s="29">
        <f t="shared" si="1"/>
        <v>60.129261626574134</v>
      </c>
    </row>
    <row r="21" spans="1:7" ht="15.75" outlineLevel="1">
      <c r="A21" s="6" t="s">
        <v>34</v>
      </c>
      <c r="B21" s="7" t="s">
        <v>35</v>
      </c>
      <c r="C21" s="8">
        <v>1110080140</v>
      </c>
      <c r="D21" s="8">
        <v>1110080140</v>
      </c>
      <c r="E21" s="8">
        <v>594026966.2</v>
      </c>
      <c r="F21" s="27">
        <f t="shared" si="0"/>
        <v>53.51207942518457</v>
      </c>
      <c r="G21" s="29">
        <f t="shared" si="1"/>
        <v>53.51207942518457</v>
      </c>
    </row>
    <row r="22" spans="1:7" ht="31.5" outlineLevel="1">
      <c r="A22" s="6" t="s">
        <v>36</v>
      </c>
      <c r="B22" s="7" t="s">
        <v>37</v>
      </c>
      <c r="C22" s="8">
        <v>675423385</v>
      </c>
      <c r="D22" s="8">
        <v>678188504.2</v>
      </c>
      <c r="E22" s="8">
        <v>236556829.65</v>
      </c>
      <c r="F22" s="27">
        <f t="shared" si="0"/>
        <v>35.02348821546948</v>
      </c>
      <c r="G22" s="29">
        <f t="shared" si="1"/>
        <v>34.880689982948844</v>
      </c>
    </row>
    <row r="23" spans="1:7" ht="15.75" outlineLevel="1">
      <c r="A23" s="6" t="s">
        <v>38</v>
      </c>
      <c r="B23" s="7" t="s">
        <v>39</v>
      </c>
      <c r="C23" s="8">
        <v>64825021</v>
      </c>
      <c r="D23" s="8">
        <v>64825021</v>
      </c>
      <c r="E23" s="8">
        <v>2449000</v>
      </c>
      <c r="F23" s="27">
        <f t="shared" si="0"/>
        <v>3.777862254761167</v>
      </c>
      <c r="G23" s="29">
        <f t="shared" si="1"/>
        <v>3.777862254761167</v>
      </c>
    </row>
    <row r="24" spans="1:7" ht="31.5" outlineLevel="1">
      <c r="A24" s="6" t="s">
        <v>40</v>
      </c>
      <c r="B24" s="7" t="s">
        <v>41</v>
      </c>
      <c r="C24" s="8">
        <v>51813720</v>
      </c>
      <c r="D24" s="8">
        <v>56004816.52</v>
      </c>
      <c r="E24" s="8">
        <v>28528750</v>
      </c>
      <c r="F24" s="27">
        <f t="shared" si="0"/>
        <v>55.060223431168424</v>
      </c>
      <c r="G24" s="29">
        <f t="shared" si="1"/>
        <v>50.93981513145755</v>
      </c>
    </row>
    <row r="25" spans="1:7" ht="31.5" outlineLevel="1">
      <c r="A25" s="6" t="s">
        <v>42</v>
      </c>
      <c r="B25" s="7" t="s">
        <v>43</v>
      </c>
      <c r="C25" s="8">
        <v>144511040</v>
      </c>
      <c r="D25" s="8">
        <v>144511040</v>
      </c>
      <c r="E25" s="8">
        <v>51067629.82</v>
      </c>
      <c r="F25" s="27">
        <f t="shared" si="0"/>
        <v>35.33822040170772</v>
      </c>
      <c r="G25" s="29">
        <f t="shared" si="1"/>
        <v>35.33822040170772</v>
      </c>
    </row>
    <row r="26" spans="1:7" ht="33.75" customHeight="1">
      <c r="A26" s="9" t="s">
        <v>44</v>
      </c>
      <c r="B26" s="10" t="s">
        <v>45</v>
      </c>
      <c r="C26" s="11">
        <v>5368694971.26</v>
      </c>
      <c r="D26" s="11">
        <v>5375759723.85</v>
      </c>
      <c r="E26" s="11">
        <v>2991174119.73</v>
      </c>
      <c r="F26" s="28">
        <f t="shared" si="0"/>
        <v>55.7151064782507</v>
      </c>
      <c r="G26" s="30">
        <f t="shared" si="1"/>
        <v>55.641886419502896</v>
      </c>
    </row>
    <row r="27" spans="1:7" ht="31.5" outlineLevel="2">
      <c r="A27" s="6" t="s">
        <v>46</v>
      </c>
      <c r="B27" s="7" t="s">
        <v>47</v>
      </c>
      <c r="C27" s="8">
        <v>86113575</v>
      </c>
      <c r="D27" s="8">
        <v>86113575</v>
      </c>
      <c r="E27" s="8">
        <v>40747867.03</v>
      </c>
      <c r="F27" s="27">
        <f t="shared" si="0"/>
        <v>47.31874972093541</v>
      </c>
      <c r="G27" s="29">
        <f t="shared" si="1"/>
        <v>47.31874972093541</v>
      </c>
    </row>
    <row r="28" spans="1:7" ht="31.5" outlineLevel="1">
      <c r="A28" s="6" t="s">
        <v>48</v>
      </c>
      <c r="B28" s="7" t="s">
        <v>49</v>
      </c>
      <c r="C28" s="8">
        <v>4456045497.45</v>
      </c>
      <c r="D28" s="8">
        <v>4455913251.17</v>
      </c>
      <c r="E28" s="8">
        <v>2556894513.59</v>
      </c>
      <c r="F28" s="27">
        <f t="shared" si="0"/>
        <v>57.38035024671986</v>
      </c>
      <c r="G28" s="29">
        <f t="shared" si="1"/>
        <v>57.38205322822723</v>
      </c>
    </row>
    <row r="29" spans="1:7" ht="47.25" outlineLevel="1">
      <c r="A29" s="6" t="s">
        <v>50</v>
      </c>
      <c r="B29" s="7" t="s">
        <v>51</v>
      </c>
      <c r="C29" s="8">
        <v>822435898.81</v>
      </c>
      <c r="D29" s="8">
        <v>829632897.68</v>
      </c>
      <c r="E29" s="8">
        <v>391631739.11</v>
      </c>
      <c r="F29" s="27">
        <f t="shared" si="0"/>
        <v>47.61851223623146</v>
      </c>
      <c r="G29" s="29">
        <f t="shared" si="1"/>
        <v>47.205425460485706</v>
      </c>
    </row>
    <row r="30" spans="1:7" ht="31.5" outlineLevel="1">
      <c r="A30" s="6" t="s">
        <v>52</v>
      </c>
      <c r="B30" s="7" t="s">
        <v>53</v>
      </c>
      <c r="C30" s="8">
        <v>4100000</v>
      </c>
      <c r="D30" s="8">
        <v>4100000</v>
      </c>
      <c r="E30" s="8">
        <v>1900000</v>
      </c>
      <c r="F30" s="27">
        <f t="shared" si="0"/>
        <v>46.34146341463415</v>
      </c>
      <c r="G30" s="29">
        <f t="shared" si="1"/>
        <v>46.34146341463415</v>
      </c>
    </row>
    <row r="31" spans="1:7" ht="33.75" customHeight="1">
      <c r="A31" s="9" t="s">
        <v>54</v>
      </c>
      <c r="B31" s="10" t="s">
        <v>55</v>
      </c>
      <c r="C31" s="11">
        <v>32810440</v>
      </c>
      <c r="D31" s="11">
        <v>35067819</v>
      </c>
      <c r="E31" s="11">
        <v>0</v>
      </c>
      <c r="F31" s="28">
        <f t="shared" si="0"/>
        <v>0</v>
      </c>
      <c r="G31" s="30">
        <f t="shared" si="1"/>
        <v>0</v>
      </c>
    </row>
    <row r="32" spans="1:7" ht="47.25" outlineLevel="2">
      <c r="A32" s="6" t="s">
        <v>56</v>
      </c>
      <c r="B32" s="7" t="s">
        <v>57</v>
      </c>
      <c r="C32" s="8">
        <v>31825440</v>
      </c>
      <c r="D32" s="8">
        <v>33121219</v>
      </c>
      <c r="E32" s="8">
        <v>0</v>
      </c>
      <c r="F32" s="27">
        <f t="shared" si="0"/>
        <v>0</v>
      </c>
      <c r="G32" s="29">
        <f t="shared" si="1"/>
        <v>0</v>
      </c>
    </row>
    <row r="33" spans="1:7" ht="47.25" outlineLevel="2">
      <c r="A33" s="6" t="s">
        <v>58</v>
      </c>
      <c r="B33" s="7" t="s">
        <v>59</v>
      </c>
      <c r="C33" s="8">
        <v>365000</v>
      </c>
      <c r="D33" s="8">
        <v>1326600</v>
      </c>
      <c r="E33" s="8">
        <v>0</v>
      </c>
      <c r="F33" s="27">
        <f t="shared" si="0"/>
        <v>0</v>
      </c>
      <c r="G33" s="29">
        <f t="shared" si="1"/>
        <v>0</v>
      </c>
    </row>
    <row r="34" spans="1:7" ht="63" outlineLevel="2">
      <c r="A34" s="6" t="s">
        <v>60</v>
      </c>
      <c r="B34" s="7" t="s">
        <v>61</v>
      </c>
      <c r="C34" s="8">
        <v>620000</v>
      </c>
      <c r="D34" s="8">
        <v>620000</v>
      </c>
      <c r="E34" s="8">
        <v>0</v>
      </c>
      <c r="F34" s="27">
        <f t="shared" si="0"/>
        <v>0</v>
      </c>
      <c r="G34" s="29">
        <f t="shared" si="1"/>
        <v>0</v>
      </c>
    </row>
    <row r="35" spans="1:7" ht="52.5" customHeight="1">
      <c r="A35" s="9" t="s">
        <v>62</v>
      </c>
      <c r="B35" s="10" t="s">
        <v>63</v>
      </c>
      <c r="C35" s="11">
        <v>3951676970.57</v>
      </c>
      <c r="D35" s="11">
        <v>4149947278.53</v>
      </c>
      <c r="E35" s="11">
        <v>1798092772.99</v>
      </c>
      <c r="F35" s="28">
        <f t="shared" si="0"/>
        <v>45.50201816548376</v>
      </c>
      <c r="G35" s="30">
        <f t="shared" si="1"/>
        <v>43.32808713721594</v>
      </c>
    </row>
    <row r="36" spans="1:7" ht="18" customHeight="1" outlineLevel="3">
      <c r="A36" s="6" t="s">
        <v>22</v>
      </c>
      <c r="B36" s="7" t="s">
        <v>64</v>
      </c>
      <c r="C36" s="8">
        <v>66671600</v>
      </c>
      <c r="D36" s="8">
        <v>66671600</v>
      </c>
      <c r="E36" s="8">
        <v>35665983.71</v>
      </c>
      <c r="F36" s="27">
        <f t="shared" si="0"/>
        <v>53.4950169337469</v>
      </c>
      <c r="G36" s="29">
        <f t="shared" si="1"/>
        <v>53.4950169337469</v>
      </c>
    </row>
    <row r="37" spans="1:7" ht="47.25" outlineLevel="1">
      <c r="A37" s="6" t="s">
        <v>65</v>
      </c>
      <c r="B37" s="7" t="s">
        <v>66</v>
      </c>
      <c r="C37" s="8">
        <v>1650493666.7</v>
      </c>
      <c r="D37" s="8">
        <v>1661127429.36</v>
      </c>
      <c r="E37" s="8">
        <v>269207924.55</v>
      </c>
      <c r="F37" s="27">
        <f t="shared" si="0"/>
        <v>16.310751745461392</v>
      </c>
      <c r="G37" s="29">
        <f t="shared" si="1"/>
        <v>16.206337923979774</v>
      </c>
    </row>
    <row r="38" spans="1:7" ht="47.25" outlineLevel="1">
      <c r="A38" s="6" t="s">
        <v>67</v>
      </c>
      <c r="B38" s="7" t="s">
        <v>68</v>
      </c>
      <c r="C38" s="8">
        <v>1586061300</v>
      </c>
      <c r="D38" s="8">
        <v>1732048291.76</v>
      </c>
      <c r="E38" s="8">
        <v>1118500480.26</v>
      </c>
      <c r="F38" s="27">
        <f t="shared" si="0"/>
        <v>70.52063373969216</v>
      </c>
      <c r="G38" s="29">
        <f t="shared" si="1"/>
        <v>64.57674913460117</v>
      </c>
    </row>
    <row r="39" spans="1:7" ht="15.75" outlineLevel="1">
      <c r="A39" s="6" t="s">
        <v>69</v>
      </c>
      <c r="B39" s="7" t="s">
        <v>70</v>
      </c>
      <c r="C39" s="8">
        <v>146727000</v>
      </c>
      <c r="D39" s="8">
        <v>189589053.54</v>
      </c>
      <c r="E39" s="8">
        <v>189589053.54</v>
      </c>
      <c r="F39" s="27">
        <f t="shared" si="0"/>
        <v>129.2121106135885</v>
      </c>
      <c r="G39" s="29">
        <f t="shared" si="1"/>
        <v>100</v>
      </c>
    </row>
    <row r="40" spans="1:7" ht="31.5" outlineLevel="1">
      <c r="A40" s="6" t="s">
        <v>71</v>
      </c>
      <c r="B40" s="7" t="s">
        <v>72</v>
      </c>
      <c r="C40" s="8">
        <v>10000</v>
      </c>
      <c r="D40" s="8">
        <v>10000</v>
      </c>
      <c r="E40" s="8">
        <v>0</v>
      </c>
      <c r="F40" s="27">
        <f t="shared" si="0"/>
        <v>0</v>
      </c>
      <c r="G40" s="29">
        <f t="shared" si="1"/>
        <v>0</v>
      </c>
    </row>
    <row r="41" spans="1:7" ht="15.75" outlineLevel="1">
      <c r="A41" s="6" t="s">
        <v>73</v>
      </c>
      <c r="B41" s="7" t="s">
        <v>74</v>
      </c>
      <c r="C41" s="8">
        <v>11000000</v>
      </c>
      <c r="D41" s="8">
        <v>11000000</v>
      </c>
      <c r="E41" s="8">
        <v>8697512</v>
      </c>
      <c r="F41" s="27">
        <f t="shared" si="0"/>
        <v>79.0682909090909</v>
      </c>
      <c r="G41" s="29">
        <f t="shared" si="1"/>
        <v>79.0682909090909</v>
      </c>
    </row>
    <row r="42" spans="1:7" ht="15.75" outlineLevel="1">
      <c r="A42" s="6" t="s">
        <v>75</v>
      </c>
      <c r="B42" s="7" t="s">
        <v>76</v>
      </c>
      <c r="C42" s="8">
        <v>106659227.26</v>
      </c>
      <c r="D42" s="8">
        <v>108368847.26</v>
      </c>
      <c r="E42" s="8">
        <v>56266219.19</v>
      </c>
      <c r="F42" s="27">
        <f t="shared" si="0"/>
        <v>52.75325973705165</v>
      </c>
      <c r="G42" s="29">
        <f t="shared" si="1"/>
        <v>51.92102768704859</v>
      </c>
    </row>
    <row r="43" spans="1:7" ht="47.25" outlineLevel="1">
      <c r="A43" s="6" t="s">
        <v>77</v>
      </c>
      <c r="B43" s="7" t="s">
        <v>78</v>
      </c>
      <c r="C43" s="8">
        <v>309492696.61</v>
      </c>
      <c r="D43" s="8">
        <v>306570576.61</v>
      </c>
      <c r="E43" s="8">
        <v>80590590</v>
      </c>
      <c r="F43" s="27">
        <f t="shared" si="0"/>
        <v>26.039577309171317</v>
      </c>
      <c r="G43" s="29">
        <f t="shared" si="1"/>
        <v>26.287777154336087</v>
      </c>
    </row>
    <row r="44" spans="1:7" ht="47.25" outlineLevel="1">
      <c r="A44" s="6" t="s">
        <v>79</v>
      </c>
      <c r="B44" s="7" t="s">
        <v>80</v>
      </c>
      <c r="C44" s="8">
        <v>1031480</v>
      </c>
      <c r="D44" s="8">
        <v>1031480</v>
      </c>
      <c r="E44" s="8">
        <v>1031480</v>
      </c>
      <c r="F44" s="27">
        <f t="shared" si="0"/>
        <v>100</v>
      </c>
      <c r="G44" s="29">
        <f t="shared" si="1"/>
        <v>100</v>
      </c>
    </row>
    <row r="45" spans="1:7" ht="31.5" outlineLevel="1">
      <c r="A45" s="6" t="s">
        <v>81</v>
      </c>
      <c r="B45" s="7" t="s">
        <v>82</v>
      </c>
      <c r="C45" s="8">
        <v>24366300</v>
      </c>
      <c r="D45" s="8">
        <v>24366300</v>
      </c>
      <c r="E45" s="8">
        <v>12089914.64</v>
      </c>
      <c r="F45" s="27">
        <f t="shared" si="0"/>
        <v>49.61735938570895</v>
      </c>
      <c r="G45" s="29">
        <f t="shared" si="1"/>
        <v>49.61735938570895</v>
      </c>
    </row>
    <row r="46" spans="1:7" ht="31.5" outlineLevel="1">
      <c r="A46" s="6" t="s">
        <v>83</v>
      </c>
      <c r="B46" s="7" t="s">
        <v>84</v>
      </c>
      <c r="C46" s="8">
        <v>49163700</v>
      </c>
      <c r="D46" s="8">
        <v>49163700</v>
      </c>
      <c r="E46" s="8">
        <v>26453615.1</v>
      </c>
      <c r="F46" s="27">
        <f t="shared" si="0"/>
        <v>53.80720958756156</v>
      </c>
      <c r="G46" s="29">
        <f t="shared" si="1"/>
        <v>53.80720958756156</v>
      </c>
    </row>
    <row r="47" spans="1:7" ht="31.5">
      <c r="A47" s="9" t="s">
        <v>85</v>
      </c>
      <c r="B47" s="10" t="s">
        <v>86</v>
      </c>
      <c r="C47" s="11">
        <v>500000</v>
      </c>
      <c r="D47" s="11">
        <v>500000</v>
      </c>
      <c r="E47" s="11">
        <v>0</v>
      </c>
      <c r="F47" s="28">
        <f t="shared" si="0"/>
        <v>0</v>
      </c>
      <c r="G47" s="30">
        <f t="shared" si="1"/>
        <v>0</v>
      </c>
    </row>
    <row r="48" spans="1:7" ht="47.25" outlineLevel="2">
      <c r="A48" s="6" t="s">
        <v>87</v>
      </c>
      <c r="B48" s="7" t="s">
        <v>88</v>
      </c>
      <c r="C48" s="8">
        <v>500000</v>
      </c>
      <c r="D48" s="8">
        <v>500000</v>
      </c>
      <c r="E48" s="8">
        <v>0</v>
      </c>
      <c r="F48" s="27">
        <f t="shared" si="0"/>
        <v>0</v>
      </c>
      <c r="G48" s="29">
        <f t="shared" si="1"/>
        <v>0</v>
      </c>
    </row>
    <row r="49" spans="1:7" ht="35.25" customHeight="1">
      <c r="A49" s="9" t="s">
        <v>89</v>
      </c>
      <c r="B49" s="10" t="s">
        <v>90</v>
      </c>
      <c r="C49" s="11">
        <v>319638697</v>
      </c>
      <c r="D49" s="11">
        <v>305445718</v>
      </c>
      <c r="E49" s="11">
        <v>146504439.24</v>
      </c>
      <c r="F49" s="28">
        <f t="shared" si="0"/>
        <v>45.83438758042491</v>
      </c>
      <c r="G49" s="30">
        <f t="shared" si="1"/>
        <v>47.96414898178406</v>
      </c>
    </row>
    <row r="50" spans="1:7" ht="24" customHeight="1" outlineLevel="1">
      <c r="A50" s="6" t="s">
        <v>91</v>
      </c>
      <c r="B50" s="7" t="s">
        <v>92</v>
      </c>
      <c r="C50" s="8">
        <v>318513897</v>
      </c>
      <c r="D50" s="8">
        <v>304565384.37</v>
      </c>
      <c r="E50" s="8">
        <v>146504439.24</v>
      </c>
      <c r="F50" s="27">
        <f t="shared" si="0"/>
        <v>45.99624714019935</v>
      </c>
      <c r="G50" s="29">
        <f t="shared" si="1"/>
        <v>48.102787367989166</v>
      </c>
    </row>
    <row r="51" spans="1:7" ht="36" customHeight="1" outlineLevel="1">
      <c r="A51" s="6" t="s">
        <v>93</v>
      </c>
      <c r="B51" s="7" t="s">
        <v>94</v>
      </c>
      <c r="C51" s="8">
        <v>300000</v>
      </c>
      <c r="D51" s="8">
        <v>300000</v>
      </c>
      <c r="E51" s="8">
        <v>0</v>
      </c>
      <c r="F51" s="27">
        <f t="shared" si="0"/>
        <v>0</v>
      </c>
      <c r="G51" s="29">
        <f t="shared" si="1"/>
        <v>0</v>
      </c>
    </row>
    <row r="52" spans="1:7" ht="19.5" customHeight="1" outlineLevel="1">
      <c r="A52" s="6" t="s">
        <v>95</v>
      </c>
      <c r="B52" s="7" t="s">
        <v>96</v>
      </c>
      <c r="C52" s="8">
        <v>824800</v>
      </c>
      <c r="D52" s="8">
        <v>580333.63</v>
      </c>
      <c r="E52" s="8">
        <v>0</v>
      </c>
      <c r="F52" s="27">
        <f t="shared" si="0"/>
        <v>0</v>
      </c>
      <c r="G52" s="29">
        <f t="shared" si="1"/>
        <v>0</v>
      </c>
    </row>
    <row r="53" spans="1:7" ht="34.5" customHeight="1">
      <c r="A53" s="9" t="s">
        <v>97</v>
      </c>
      <c r="B53" s="10" t="s">
        <v>98</v>
      </c>
      <c r="C53" s="11">
        <v>250862120</v>
      </c>
      <c r="D53" s="11">
        <v>253269914.86</v>
      </c>
      <c r="E53" s="11">
        <v>127769611.28</v>
      </c>
      <c r="F53" s="28">
        <f t="shared" si="0"/>
        <v>50.93220581887771</v>
      </c>
      <c r="G53" s="30">
        <f t="shared" si="1"/>
        <v>50.44800182865273</v>
      </c>
    </row>
    <row r="54" spans="1:7" ht="31.5" outlineLevel="3">
      <c r="A54" s="6" t="s">
        <v>11</v>
      </c>
      <c r="B54" s="7" t="s">
        <v>99</v>
      </c>
      <c r="C54" s="8">
        <v>188975183</v>
      </c>
      <c r="D54" s="8">
        <v>191582696.33</v>
      </c>
      <c r="E54" s="8">
        <v>99837574.37</v>
      </c>
      <c r="F54" s="27">
        <f t="shared" si="0"/>
        <v>52.83105050359973</v>
      </c>
      <c r="G54" s="29">
        <f t="shared" si="1"/>
        <v>52.11199982175342</v>
      </c>
    </row>
    <row r="55" spans="1:7" ht="47.25" outlineLevel="3">
      <c r="A55" s="6" t="s">
        <v>100</v>
      </c>
      <c r="B55" s="7" t="s">
        <v>101</v>
      </c>
      <c r="C55" s="8">
        <v>53451182.39</v>
      </c>
      <c r="D55" s="8">
        <v>53818113.57</v>
      </c>
      <c r="E55" s="8">
        <v>25203040.55</v>
      </c>
      <c r="F55" s="27">
        <f t="shared" si="0"/>
        <v>47.15151175910218</v>
      </c>
      <c r="G55" s="29">
        <f t="shared" si="1"/>
        <v>46.830033381268514</v>
      </c>
    </row>
    <row r="56" spans="1:7" ht="31.5" outlineLevel="1">
      <c r="A56" s="6" t="s">
        <v>102</v>
      </c>
      <c r="B56" s="7" t="s">
        <v>103</v>
      </c>
      <c r="C56" s="8">
        <v>8425754.61</v>
      </c>
      <c r="D56" s="8">
        <v>7859104.96</v>
      </c>
      <c r="E56" s="8">
        <v>2728996.36</v>
      </c>
      <c r="F56" s="27">
        <f t="shared" si="0"/>
        <v>32.38874719613986</v>
      </c>
      <c r="G56" s="29">
        <f t="shared" si="1"/>
        <v>34.72400959001825</v>
      </c>
    </row>
    <row r="57" spans="1:7" ht="19.5" customHeight="1" outlineLevel="1">
      <c r="A57" s="6" t="s">
        <v>104</v>
      </c>
      <c r="B57" s="7" t="s">
        <v>105</v>
      </c>
      <c r="C57" s="8">
        <v>10000</v>
      </c>
      <c r="D57" s="8">
        <v>10000</v>
      </c>
      <c r="E57" s="8">
        <v>0</v>
      </c>
      <c r="F57" s="27">
        <f t="shared" si="0"/>
        <v>0</v>
      </c>
      <c r="G57" s="29">
        <f t="shared" si="1"/>
        <v>0</v>
      </c>
    </row>
    <row r="58" spans="1:7" ht="35.25" customHeight="1">
      <c r="A58" s="9" t="s">
        <v>106</v>
      </c>
      <c r="B58" s="10" t="s">
        <v>107</v>
      </c>
      <c r="C58" s="11">
        <v>686535031.1</v>
      </c>
      <c r="D58" s="11">
        <v>650948102.14</v>
      </c>
      <c r="E58" s="11">
        <v>341176578.12</v>
      </c>
      <c r="F58" s="28">
        <f t="shared" si="0"/>
        <v>49.69543616344678</v>
      </c>
      <c r="G58" s="30">
        <f t="shared" si="1"/>
        <v>52.41225483235572</v>
      </c>
    </row>
    <row r="59" spans="1:7" ht="31.5" outlineLevel="1">
      <c r="A59" s="6" t="s">
        <v>108</v>
      </c>
      <c r="B59" s="7" t="s">
        <v>109</v>
      </c>
      <c r="C59" s="8">
        <v>555418938.3</v>
      </c>
      <c r="D59" s="8">
        <v>515635489.85</v>
      </c>
      <c r="E59" s="8">
        <v>273386266.53</v>
      </c>
      <c r="F59" s="27">
        <f t="shared" si="0"/>
        <v>49.221632119129346</v>
      </c>
      <c r="G59" s="29">
        <f t="shared" si="1"/>
        <v>53.01928822035289</v>
      </c>
    </row>
    <row r="60" spans="1:7" ht="31.5" outlineLevel="1">
      <c r="A60" s="6" t="s">
        <v>110</v>
      </c>
      <c r="B60" s="7" t="s">
        <v>111</v>
      </c>
      <c r="C60" s="8">
        <v>47077005.7</v>
      </c>
      <c r="D60" s="8">
        <v>47979239.7</v>
      </c>
      <c r="E60" s="8">
        <v>23956069.99</v>
      </c>
      <c r="F60" s="27">
        <f t="shared" si="0"/>
        <v>50.886987466154835</v>
      </c>
      <c r="G60" s="29">
        <f t="shared" si="1"/>
        <v>49.93007421499427</v>
      </c>
    </row>
    <row r="61" spans="1:7" ht="47.25" outlineLevel="1">
      <c r="A61" s="6" t="s">
        <v>112</v>
      </c>
      <c r="B61" s="7" t="s">
        <v>113</v>
      </c>
      <c r="C61" s="8">
        <v>12956691.22</v>
      </c>
      <c r="D61" s="8">
        <v>16250976.71</v>
      </c>
      <c r="E61" s="8">
        <v>8747160.79</v>
      </c>
      <c r="F61" s="27">
        <f t="shared" si="0"/>
        <v>67.51076059061936</v>
      </c>
      <c r="G61" s="29">
        <f t="shared" si="1"/>
        <v>53.82544659372661</v>
      </c>
    </row>
    <row r="62" spans="1:7" ht="31.5" outlineLevel="1">
      <c r="A62" s="6" t="s">
        <v>114</v>
      </c>
      <c r="B62" s="7" t="s">
        <v>115</v>
      </c>
      <c r="C62" s="8">
        <v>63662245.88</v>
      </c>
      <c r="D62" s="8">
        <v>63662245.88</v>
      </c>
      <c r="E62" s="8">
        <v>33666930.81</v>
      </c>
      <c r="F62" s="27">
        <f t="shared" si="0"/>
        <v>52.88366809028447</v>
      </c>
      <c r="G62" s="29">
        <f t="shared" si="1"/>
        <v>52.88366809028447</v>
      </c>
    </row>
    <row r="63" spans="1:7" ht="15.75" outlineLevel="1">
      <c r="A63" s="6" t="s">
        <v>116</v>
      </c>
      <c r="B63" s="7" t="s">
        <v>117</v>
      </c>
      <c r="C63" s="8">
        <v>7420150</v>
      </c>
      <c r="D63" s="8">
        <v>7420150</v>
      </c>
      <c r="E63" s="8">
        <v>1420150</v>
      </c>
      <c r="F63" s="27">
        <f t="shared" si="0"/>
        <v>19.139100961570858</v>
      </c>
      <c r="G63" s="29">
        <f t="shared" si="1"/>
        <v>19.139100961570858</v>
      </c>
    </row>
    <row r="64" spans="1:7" ht="34.5" customHeight="1">
      <c r="A64" s="9" t="s">
        <v>118</v>
      </c>
      <c r="B64" s="10" t="s">
        <v>119</v>
      </c>
      <c r="C64" s="11">
        <v>630368600</v>
      </c>
      <c r="D64" s="11">
        <v>637204020.79</v>
      </c>
      <c r="E64" s="11">
        <v>589578177.99</v>
      </c>
      <c r="F64" s="28">
        <f t="shared" si="0"/>
        <v>93.52911582048979</v>
      </c>
      <c r="G64" s="30">
        <f t="shared" si="1"/>
        <v>92.52580943526472</v>
      </c>
    </row>
    <row r="65" spans="1:7" ht="15.75" outlineLevel="3">
      <c r="A65" s="6" t="s">
        <v>22</v>
      </c>
      <c r="B65" s="7" t="s">
        <v>120</v>
      </c>
      <c r="C65" s="8">
        <v>38509600</v>
      </c>
      <c r="D65" s="8">
        <v>39264944</v>
      </c>
      <c r="E65" s="8">
        <v>20644701.55</v>
      </c>
      <c r="F65" s="27">
        <f t="shared" si="0"/>
        <v>53.609233931279476</v>
      </c>
      <c r="G65" s="29">
        <f t="shared" si="1"/>
        <v>52.5779472651228</v>
      </c>
    </row>
    <row r="66" spans="1:7" ht="31.5" outlineLevel="1">
      <c r="A66" s="6" t="s">
        <v>121</v>
      </c>
      <c r="B66" s="7" t="s">
        <v>122</v>
      </c>
      <c r="C66" s="8">
        <v>5128000</v>
      </c>
      <c r="D66" s="8">
        <v>11246279</v>
      </c>
      <c r="E66" s="8">
        <v>3128253.03</v>
      </c>
      <c r="F66" s="27">
        <f t="shared" si="0"/>
        <v>61.0033742199688</v>
      </c>
      <c r="G66" s="29">
        <f t="shared" si="1"/>
        <v>27.815893861427412</v>
      </c>
    </row>
    <row r="67" spans="1:7" ht="31.5" outlineLevel="1">
      <c r="A67" s="6" t="s">
        <v>123</v>
      </c>
      <c r="B67" s="7" t="s">
        <v>124</v>
      </c>
      <c r="C67" s="8">
        <v>40650200</v>
      </c>
      <c r="D67" s="8">
        <v>40611997.79</v>
      </c>
      <c r="E67" s="8">
        <v>19924423.41</v>
      </c>
      <c r="F67" s="27">
        <f t="shared" si="0"/>
        <v>49.014330581399356</v>
      </c>
      <c r="G67" s="29">
        <f t="shared" si="1"/>
        <v>49.06043655627806</v>
      </c>
    </row>
    <row r="68" spans="1:7" ht="15.75" outlineLevel="1">
      <c r="A68" s="6" t="s">
        <v>125</v>
      </c>
      <c r="B68" s="7" t="s">
        <v>126</v>
      </c>
      <c r="C68" s="8">
        <v>545880800</v>
      </c>
      <c r="D68" s="8">
        <v>545880800</v>
      </c>
      <c r="E68" s="8">
        <v>545880800</v>
      </c>
      <c r="F68" s="27">
        <f t="shared" si="0"/>
        <v>100</v>
      </c>
      <c r="G68" s="29">
        <f t="shared" si="1"/>
        <v>100</v>
      </c>
    </row>
    <row r="69" spans="1:7" ht="31.5" outlineLevel="1">
      <c r="A69" s="6" t="s">
        <v>127</v>
      </c>
      <c r="B69" s="7" t="s">
        <v>128</v>
      </c>
      <c r="C69" s="8">
        <v>200000</v>
      </c>
      <c r="D69" s="8">
        <v>200000</v>
      </c>
      <c r="E69" s="8">
        <v>0</v>
      </c>
      <c r="F69" s="27">
        <f t="shared" si="0"/>
        <v>0</v>
      </c>
      <c r="G69" s="29">
        <f t="shared" si="1"/>
        <v>0</v>
      </c>
    </row>
    <row r="70" spans="1:7" ht="35.25" customHeight="1">
      <c r="A70" s="9" t="s">
        <v>129</v>
      </c>
      <c r="B70" s="10" t="s">
        <v>130</v>
      </c>
      <c r="C70" s="11">
        <v>1073508838.92</v>
      </c>
      <c r="D70" s="11">
        <v>1053135300.53</v>
      </c>
      <c r="E70" s="11">
        <v>414419958.84</v>
      </c>
      <c r="F70" s="28">
        <f t="shared" si="0"/>
        <v>38.60424281712722</v>
      </c>
      <c r="G70" s="30">
        <f t="shared" si="1"/>
        <v>39.35106520799743</v>
      </c>
    </row>
    <row r="71" spans="1:7" ht="20.25" customHeight="1" outlineLevel="3">
      <c r="A71" s="6" t="s">
        <v>22</v>
      </c>
      <c r="B71" s="7" t="s">
        <v>131</v>
      </c>
      <c r="C71" s="8">
        <v>25978800</v>
      </c>
      <c r="D71" s="8">
        <v>25978800</v>
      </c>
      <c r="E71" s="8">
        <v>12647043.73</v>
      </c>
      <c r="F71" s="27">
        <f t="shared" si="0"/>
        <v>48.68217057754785</v>
      </c>
      <c r="G71" s="29">
        <f t="shared" si="1"/>
        <v>48.68217057754785</v>
      </c>
    </row>
    <row r="72" spans="1:7" ht="35.25" customHeight="1" outlineLevel="1">
      <c r="A72" s="6" t="s">
        <v>132</v>
      </c>
      <c r="B72" s="7" t="s">
        <v>133</v>
      </c>
      <c r="C72" s="8">
        <v>628996663.92</v>
      </c>
      <c r="D72" s="8">
        <v>606613566.83</v>
      </c>
      <c r="E72" s="8">
        <v>176530593.7</v>
      </c>
      <c r="F72" s="27">
        <f t="shared" si="0"/>
        <v>28.065426070757724</v>
      </c>
      <c r="G72" s="29">
        <f t="shared" si="1"/>
        <v>29.10099663983804</v>
      </c>
    </row>
    <row r="73" spans="1:7" ht="35.25" customHeight="1" outlineLevel="1">
      <c r="A73" s="6" t="s">
        <v>134</v>
      </c>
      <c r="B73" s="7" t="s">
        <v>135</v>
      </c>
      <c r="C73" s="8">
        <v>409933375</v>
      </c>
      <c r="D73" s="8">
        <v>410252865.72</v>
      </c>
      <c r="E73" s="8">
        <v>224688501.53</v>
      </c>
      <c r="F73" s="27">
        <f aca="true" t="shared" si="2" ref="F73:F136">E73/C73%</f>
        <v>54.81098032820577</v>
      </c>
      <c r="G73" s="29">
        <f aca="true" t="shared" si="3" ref="G73:G136">E73/D73%</f>
        <v>54.76829543546716</v>
      </c>
    </row>
    <row r="74" spans="1:7" ht="33.75" customHeight="1" outlineLevel="1">
      <c r="A74" s="6" t="s">
        <v>136</v>
      </c>
      <c r="B74" s="7" t="s">
        <v>137</v>
      </c>
      <c r="C74" s="8">
        <v>8600000</v>
      </c>
      <c r="D74" s="8">
        <v>10290067.98</v>
      </c>
      <c r="E74" s="8">
        <v>553819.88</v>
      </c>
      <c r="F74" s="27">
        <f t="shared" si="2"/>
        <v>6.439766046511628</v>
      </c>
      <c r="G74" s="29">
        <f t="shared" si="3"/>
        <v>5.38208183926886</v>
      </c>
    </row>
    <row r="75" spans="1:7" ht="33" customHeight="1">
      <c r="A75" s="9" t="s">
        <v>138</v>
      </c>
      <c r="B75" s="10" t="s">
        <v>139</v>
      </c>
      <c r="C75" s="11">
        <v>2939325742.89</v>
      </c>
      <c r="D75" s="11">
        <v>2904356466.93</v>
      </c>
      <c r="E75" s="11">
        <v>1405919362.86</v>
      </c>
      <c r="F75" s="28">
        <f t="shared" si="2"/>
        <v>47.83135609453322</v>
      </c>
      <c r="G75" s="30">
        <f t="shared" si="3"/>
        <v>48.40725919384486</v>
      </c>
    </row>
    <row r="76" spans="1:7" ht="18" customHeight="1" outlineLevel="3">
      <c r="A76" s="6" t="s">
        <v>22</v>
      </c>
      <c r="B76" s="7" t="s">
        <v>140</v>
      </c>
      <c r="C76" s="8">
        <v>210289630.15</v>
      </c>
      <c r="D76" s="8">
        <v>210205326.29</v>
      </c>
      <c r="E76" s="8">
        <v>104260773.08</v>
      </c>
      <c r="F76" s="27">
        <f t="shared" si="2"/>
        <v>49.579607423167076</v>
      </c>
      <c r="G76" s="29">
        <f t="shared" si="3"/>
        <v>49.59949156386336</v>
      </c>
    </row>
    <row r="77" spans="1:7" ht="31.5" outlineLevel="3">
      <c r="A77" s="6" t="s">
        <v>11</v>
      </c>
      <c r="B77" s="7" t="s">
        <v>141</v>
      </c>
      <c r="C77" s="8">
        <v>2914400</v>
      </c>
      <c r="D77" s="8">
        <v>2914400</v>
      </c>
      <c r="E77" s="8">
        <v>1281137.32</v>
      </c>
      <c r="F77" s="27">
        <f t="shared" si="2"/>
        <v>43.95887043645347</v>
      </c>
      <c r="G77" s="29">
        <f t="shared" si="3"/>
        <v>43.95887043645347</v>
      </c>
    </row>
    <row r="78" spans="1:7" ht="31.5" outlineLevel="1">
      <c r="A78" s="6" t="s">
        <v>142</v>
      </c>
      <c r="B78" s="7" t="s">
        <v>143</v>
      </c>
      <c r="C78" s="8">
        <v>2099055786.25</v>
      </c>
      <c r="D78" s="8">
        <v>2099305786.25</v>
      </c>
      <c r="E78" s="8">
        <v>829454835.87</v>
      </c>
      <c r="F78" s="27">
        <f t="shared" si="2"/>
        <v>39.515616559759735</v>
      </c>
      <c r="G78" s="29">
        <f t="shared" si="3"/>
        <v>39.51091076406068</v>
      </c>
    </row>
    <row r="79" spans="1:7" ht="31.5" outlineLevel="1">
      <c r="A79" s="6" t="s">
        <v>144</v>
      </c>
      <c r="B79" s="7" t="s">
        <v>145</v>
      </c>
      <c r="C79" s="8">
        <v>28314798</v>
      </c>
      <c r="D79" s="8">
        <v>28314798</v>
      </c>
      <c r="E79" s="8">
        <v>15095674</v>
      </c>
      <c r="F79" s="27">
        <f t="shared" si="2"/>
        <v>53.313726624502145</v>
      </c>
      <c r="G79" s="29">
        <f t="shared" si="3"/>
        <v>53.313726624502145</v>
      </c>
    </row>
    <row r="80" spans="1:7" ht="31.5" outlineLevel="1">
      <c r="A80" s="6" t="s">
        <v>146</v>
      </c>
      <c r="B80" s="7" t="s">
        <v>147</v>
      </c>
      <c r="C80" s="8">
        <v>597601128.49</v>
      </c>
      <c r="D80" s="8">
        <v>562466156.39</v>
      </c>
      <c r="E80" s="8">
        <v>455803587.39</v>
      </c>
      <c r="F80" s="27">
        <f t="shared" si="2"/>
        <v>76.27220995075935</v>
      </c>
      <c r="G80" s="29">
        <f t="shared" si="3"/>
        <v>81.03662455274149</v>
      </c>
    </row>
    <row r="81" spans="1:7" ht="15.75" outlineLevel="1">
      <c r="A81" s="6" t="s">
        <v>148</v>
      </c>
      <c r="B81" s="7" t="s">
        <v>149</v>
      </c>
      <c r="C81" s="8">
        <v>1150000</v>
      </c>
      <c r="D81" s="8">
        <v>1150000</v>
      </c>
      <c r="E81" s="8">
        <v>23355.2</v>
      </c>
      <c r="F81" s="27">
        <f t="shared" si="2"/>
        <v>2.0308869565217393</v>
      </c>
      <c r="G81" s="29">
        <f t="shared" si="3"/>
        <v>2.0308869565217393</v>
      </c>
    </row>
    <row r="82" spans="1:7" ht="35.25" customHeight="1">
      <c r="A82" s="9" t="s">
        <v>150</v>
      </c>
      <c r="B82" s="10" t="s">
        <v>151</v>
      </c>
      <c r="C82" s="11">
        <v>472310</v>
      </c>
      <c r="D82" s="11">
        <v>472310</v>
      </c>
      <c r="E82" s="11">
        <v>341783</v>
      </c>
      <c r="F82" s="28">
        <f t="shared" si="2"/>
        <v>72.36412525671697</v>
      </c>
      <c r="G82" s="30">
        <f t="shared" si="3"/>
        <v>72.36412525671697</v>
      </c>
    </row>
    <row r="83" spans="1:7" ht="31.5" outlineLevel="3">
      <c r="A83" s="6" t="s">
        <v>152</v>
      </c>
      <c r="B83" s="7" t="s">
        <v>153</v>
      </c>
      <c r="C83" s="8">
        <v>472310</v>
      </c>
      <c r="D83" s="8">
        <v>472310</v>
      </c>
      <c r="E83" s="8">
        <v>341783</v>
      </c>
      <c r="F83" s="27">
        <f t="shared" si="2"/>
        <v>72.36412525671697</v>
      </c>
      <c r="G83" s="29">
        <f t="shared" si="3"/>
        <v>72.36412525671697</v>
      </c>
    </row>
    <row r="84" spans="1:7" ht="51" customHeight="1">
      <c r="A84" s="9" t="s">
        <v>154</v>
      </c>
      <c r="B84" s="10" t="s">
        <v>155</v>
      </c>
      <c r="C84" s="11">
        <v>443909862.99</v>
      </c>
      <c r="D84" s="11">
        <v>473583056.37</v>
      </c>
      <c r="E84" s="11">
        <v>290936937.91</v>
      </c>
      <c r="F84" s="28">
        <f t="shared" si="2"/>
        <v>65.53964265411106</v>
      </c>
      <c r="G84" s="30">
        <f t="shared" si="3"/>
        <v>61.43313912875663</v>
      </c>
    </row>
    <row r="85" spans="1:7" ht="31.5" outlineLevel="1">
      <c r="A85" s="6" t="s">
        <v>156</v>
      </c>
      <c r="B85" s="7" t="s">
        <v>157</v>
      </c>
      <c r="C85" s="8">
        <v>100574870.63</v>
      </c>
      <c r="D85" s="8">
        <v>128008204.76</v>
      </c>
      <c r="E85" s="8">
        <v>104573877.82</v>
      </c>
      <c r="F85" s="27">
        <f t="shared" si="2"/>
        <v>103.9761494744664</v>
      </c>
      <c r="G85" s="29">
        <f t="shared" si="3"/>
        <v>81.69310554433869</v>
      </c>
    </row>
    <row r="86" spans="1:7" ht="47.25" outlineLevel="1">
      <c r="A86" s="6" t="s">
        <v>158</v>
      </c>
      <c r="B86" s="7" t="s">
        <v>159</v>
      </c>
      <c r="C86" s="8">
        <v>57437345.02</v>
      </c>
      <c r="D86" s="8">
        <v>57437345.02</v>
      </c>
      <c r="E86" s="8">
        <v>32452662.7</v>
      </c>
      <c r="F86" s="27">
        <f t="shared" si="2"/>
        <v>56.50097978710506</v>
      </c>
      <c r="G86" s="29">
        <f t="shared" si="3"/>
        <v>56.50097978710506</v>
      </c>
    </row>
    <row r="87" spans="1:7" ht="63" outlineLevel="1">
      <c r="A87" s="6" t="s">
        <v>160</v>
      </c>
      <c r="B87" s="7" t="s">
        <v>161</v>
      </c>
      <c r="C87" s="8">
        <v>285897647.34</v>
      </c>
      <c r="D87" s="8">
        <v>288137506.59</v>
      </c>
      <c r="E87" s="8">
        <v>153910397.39</v>
      </c>
      <c r="F87" s="27">
        <f t="shared" si="2"/>
        <v>53.834090214448004</v>
      </c>
      <c r="G87" s="29">
        <f t="shared" si="3"/>
        <v>53.41560673980704</v>
      </c>
    </row>
    <row r="88" spans="1:7" ht="33" customHeight="1">
      <c r="A88" s="9" t="s">
        <v>162</v>
      </c>
      <c r="B88" s="10" t="s">
        <v>163</v>
      </c>
      <c r="C88" s="11">
        <v>5292832683.45</v>
      </c>
      <c r="D88" s="11">
        <v>5370629673.05</v>
      </c>
      <c r="E88" s="11">
        <v>2561392342.17</v>
      </c>
      <c r="F88" s="28">
        <f t="shared" si="2"/>
        <v>48.393601221877674</v>
      </c>
      <c r="G88" s="30">
        <f t="shared" si="3"/>
        <v>47.69258910222674</v>
      </c>
    </row>
    <row r="89" spans="1:7" ht="15.75" outlineLevel="3">
      <c r="A89" s="6" t="s">
        <v>22</v>
      </c>
      <c r="B89" s="7" t="s">
        <v>164</v>
      </c>
      <c r="C89" s="8">
        <v>29775100</v>
      </c>
      <c r="D89" s="8">
        <v>29775100</v>
      </c>
      <c r="E89" s="8">
        <v>16853267.05</v>
      </c>
      <c r="F89" s="27">
        <f t="shared" si="2"/>
        <v>56.601882277473464</v>
      </c>
      <c r="G89" s="29">
        <f t="shared" si="3"/>
        <v>56.601882277473464</v>
      </c>
    </row>
    <row r="90" spans="1:7" ht="31.5" outlineLevel="1">
      <c r="A90" s="6" t="s">
        <v>165</v>
      </c>
      <c r="B90" s="7" t="s">
        <v>166</v>
      </c>
      <c r="C90" s="8">
        <v>4791356258.64</v>
      </c>
      <c r="D90" s="8">
        <v>4863820176.64</v>
      </c>
      <c r="E90" s="8">
        <v>2214391814.7</v>
      </c>
      <c r="F90" s="27">
        <f t="shared" si="2"/>
        <v>46.21638832860537</v>
      </c>
      <c r="G90" s="29">
        <f t="shared" si="3"/>
        <v>45.52783068204908</v>
      </c>
    </row>
    <row r="91" spans="1:7" ht="31.5" outlineLevel="1">
      <c r="A91" s="6" t="s">
        <v>167</v>
      </c>
      <c r="B91" s="7" t="s">
        <v>168</v>
      </c>
      <c r="C91" s="8">
        <v>471701324.81</v>
      </c>
      <c r="D91" s="8">
        <v>477034396.41</v>
      </c>
      <c r="E91" s="8">
        <v>330147260.42</v>
      </c>
      <c r="F91" s="27">
        <f t="shared" si="2"/>
        <v>69.99074267026543</v>
      </c>
      <c r="G91" s="29">
        <f t="shared" si="3"/>
        <v>69.20827154280214</v>
      </c>
    </row>
    <row r="92" spans="1:7" ht="47.25">
      <c r="A92" s="9" t="s">
        <v>169</v>
      </c>
      <c r="B92" s="10" t="s">
        <v>170</v>
      </c>
      <c r="C92" s="11">
        <v>3190324382</v>
      </c>
      <c r="D92" s="11">
        <v>3190917019.82</v>
      </c>
      <c r="E92" s="11">
        <v>1574733186.92</v>
      </c>
      <c r="F92" s="28">
        <f t="shared" si="2"/>
        <v>49.35965746319523</v>
      </c>
      <c r="G92" s="30">
        <f t="shared" si="3"/>
        <v>49.35049006723562</v>
      </c>
    </row>
    <row r="93" spans="1:7" ht="31.5" outlineLevel="1">
      <c r="A93" s="6" t="s">
        <v>171</v>
      </c>
      <c r="B93" s="7" t="s">
        <v>172</v>
      </c>
      <c r="C93" s="8">
        <v>2983614082</v>
      </c>
      <c r="D93" s="8">
        <v>2980165619.82</v>
      </c>
      <c r="E93" s="8">
        <v>1461320025</v>
      </c>
      <c r="F93" s="27">
        <f t="shared" si="2"/>
        <v>48.97818500777541</v>
      </c>
      <c r="G93" s="29">
        <f t="shared" si="3"/>
        <v>49.03485951523267</v>
      </c>
    </row>
    <row r="94" spans="1:7" ht="31.5" outlineLevel="1">
      <c r="A94" s="6" t="s">
        <v>174</v>
      </c>
      <c r="B94" s="7" t="s">
        <v>175</v>
      </c>
      <c r="C94" s="8">
        <v>76702700</v>
      </c>
      <c r="D94" s="8">
        <v>80743800</v>
      </c>
      <c r="E94" s="8">
        <v>37528458.92</v>
      </c>
      <c r="F94" s="27">
        <f t="shared" si="2"/>
        <v>48.92716803971699</v>
      </c>
      <c r="G94" s="29">
        <f t="shared" si="3"/>
        <v>46.478440350838085</v>
      </c>
    </row>
    <row r="95" spans="1:7" ht="31.5" outlineLevel="1">
      <c r="A95" s="6" t="s">
        <v>176</v>
      </c>
      <c r="B95" s="7" t="s">
        <v>177</v>
      </c>
      <c r="C95" s="8">
        <v>5000000</v>
      </c>
      <c r="D95" s="8">
        <v>5000000</v>
      </c>
      <c r="E95" s="8">
        <v>0</v>
      </c>
      <c r="F95" s="27">
        <f t="shared" si="2"/>
        <v>0</v>
      </c>
      <c r="G95" s="29">
        <f t="shared" si="3"/>
        <v>0</v>
      </c>
    </row>
    <row r="96" spans="1:7" ht="31.5" outlineLevel="1">
      <c r="A96" s="6" t="s">
        <v>178</v>
      </c>
      <c r="B96" s="7" t="s">
        <v>179</v>
      </c>
      <c r="C96" s="8">
        <v>125007600</v>
      </c>
      <c r="D96" s="8">
        <v>125007600</v>
      </c>
      <c r="E96" s="8">
        <v>75884703</v>
      </c>
      <c r="F96" s="27">
        <f t="shared" si="2"/>
        <v>60.70407159244718</v>
      </c>
      <c r="G96" s="29">
        <f t="shared" si="3"/>
        <v>60.70407159244718</v>
      </c>
    </row>
    <row r="97" spans="1:7" ht="31.5">
      <c r="A97" s="9" t="s">
        <v>180</v>
      </c>
      <c r="B97" s="10" t="s">
        <v>181</v>
      </c>
      <c r="C97" s="11">
        <v>18535567</v>
      </c>
      <c r="D97" s="11">
        <v>27551357</v>
      </c>
      <c r="E97" s="11">
        <v>5247855.24</v>
      </c>
      <c r="F97" s="28">
        <f t="shared" si="2"/>
        <v>28.312353433806475</v>
      </c>
      <c r="G97" s="30">
        <f t="shared" si="3"/>
        <v>19.047538166631867</v>
      </c>
    </row>
    <row r="98" spans="1:7" ht="31.5" outlineLevel="1">
      <c r="A98" s="6" t="s">
        <v>182</v>
      </c>
      <c r="B98" s="7" t="s">
        <v>183</v>
      </c>
      <c r="C98" s="8">
        <v>1064667</v>
      </c>
      <c r="D98" s="8">
        <v>4724667</v>
      </c>
      <c r="E98" s="8">
        <v>1024667</v>
      </c>
      <c r="F98" s="27">
        <f t="shared" si="2"/>
        <v>96.24295671792213</v>
      </c>
      <c r="G98" s="29">
        <f t="shared" si="3"/>
        <v>21.68760253368121</v>
      </c>
    </row>
    <row r="99" spans="1:7" ht="15.75" outlineLevel="1">
      <c r="A99" s="6" t="s">
        <v>184</v>
      </c>
      <c r="B99" s="7" t="s">
        <v>185</v>
      </c>
      <c r="C99" s="8">
        <v>6187400</v>
      </c>
      <c r="D99" s="8">
        <v>6187400</v>
      </c>
      <c r="E99" s="8">
        <v>2103288.24</v>
      </c>
      <c r="F99" s="27">
        <f t="shared" si="2"/>
        <v>33.993086595338916</v>
      </c>
      <c r="G99" s="29">
        <f t="shared" si="3"/>
        <v>33.993086595338916</v>
      </c>
    </row>
    <row r="100" spans="1:7" ht="15.75" outlineLevel="1">
      <c r="A100" s="6" t="s">
        <v>186</v>
      </c>
      <c r="B100" s="7" t="s">
        <v>187</v>
      </c>
      <c r="C100" s="8">
        <v>11283500</v>
      </c>
      <c r="D100" s="8">
        <v>16639290</v>
      </c>
      <c r="E100" s="8">
        <v>2119900</v>
      </c>
      <c r="F100" s="27">
        <f t="shared" si="2"/>
        <v>18.787610227323082</v>
      </c>
      <c r="G100" s="29">
        <f t="shared" si="3"/>
        <v>12.74032726155984</v>
      </c>
    </row>
    <row r="101" spans="1:7" ht="36" customHeight="1">
      <c r="A101" s="9" t="s">
        <v>188</v>
      </c>
      <c r="B101" s="10" t="s">
        <v>189</v>
      </c>
      <c r="C101" s="11">
        <v>293017532.9</v>
      </c>
      <c r="D101" s="11">
        <v>293303934.68</v>
      </c>
      <c r="E101" s="11">
        <v>130448153.38</v>
      </c>
      <c r="F101" s="28">
        <f t="shared" si="2"/>
        <v>44.518890077652415</v>
      </c>
      <c r="G101" s="30">
        <f t="shared" si="3"/>
        <v>44.475418825295115</v>
      </c>
    </row>
    <row r="102" spans="1:7" ht="19.5" customHeight="1" outlineLevel="3">
      <c r="A102" s="6" t="s">
        <v>22</v>
      </c>
      <c r="B102" s="7" t="s">
        <v>190</v>
      </c>
      <c r="C102" s="8">
        <v>4245300</v>
      </c>
      <c r="D102" s="8">
        <v>4250577.28</v>
      </c>
      <c r="E102" s="8">
        <v>2354437.1</v>
      </c>
      <c r="F102" s="27">
        <f t="shared" si="2"/>
        <v>55.45985207170283</v>
      </c>
      <c r="G102" s="29">
        <f t="shared" si="3"/>
        <v>55.390996208402065</v>
      </c>
    </row>
    <row r="103" spans="1:7" ht="15.75" outlineLevel="3">
      <c r="A103" s="6" t="s">
        <v>191</v>
      </c>
      <c r="B103" s="7" t="s">
        <v>192</v>
      </c>
      <c r="C103" s="8">
        <v>27934600</v>
      </c>
      <c r="D103" s="8">
        <v>27934600</v>
      </c>
      <c r="E103" s="8">
        <v>11945204.62</v>
      </c>
      <c r="F103" s="27">
        <f t="shared" si="2"/>
        <v>42.76132330514845</v>
      </c>
      <c r="G103" s="29">
        <f t="shared" si="3"/>
        <v>42.76132330514845</v>
      </c>
    </row>
    <row r="104" spans="1:7" ht="15.75" outlineLevel="1">
      <c r="A104" s="6" t="s">
        <v>193</v>
      </c>
      <c r="B104" s="7" t="s">
        <v>194</v>
      </c>
      <c r="C104" s="8">
        <v>35425878.06</v>
      </c>
      <c r="D104" s="8">
        <v>35425878.06</v>
      </c>
      <c r="E104" s="8">
        <v>14268372.67</v>
      </c>
      <c r="F104" s="27">
        <f t="shared" si="2"/>
        <v>40.27669447129577</v>
      </c>
      <c r="G104" s="29">
        <f t="shared" si="3"/>
        <v>40.27669447129577</v>
      </c>
    </row>
    <row r="105" spans="1:7" ht="15.75" outlineLevel="1">
      <c r="A105" s="6" t="s">
        <v>195</v>
      </c>
      <c r="B105" s="7" t="s">
        <v>196</v>
      </c>
      <c r="C105" s="8">
        <v>14361550</v>
      </c>
      <c r="D105" s="8">
        <v>14631550</v>
      </c>
      <c r="E105" s="8">
        <v>932750</v>
      </c>
      <c r="F105" s="27">
        <f t="shared" si="2"/>
        <v>6.49477250018278</v>
      </c>
      <c r="G105" s="29">
        <f t="shared" si="3"/>
        <v>6.374922684199555</v>
      </c>
    </row>
    <row r="106" spans="1:7" ht="15.75" outlineLevel="1">
      <c r="A106" s="6" t="s">
        <v>197</v>
      </c>
      <c r="B106" s="7" t="s">
        <v>198</v>
      </c>
      <c r="C106" s="8">
        <v>211050204.84</v>
      </c>
      <c r="D106" s="8">
        <v>211061329.34</v>
      </c>
      <c r="E106" s="8">
        <v>100947388.99</v>
      </c>
      <c r="F106" s="27">
        <f t="shared" si="2"/>
        <v>47.83098365932862</v>
      </c>
      <c r="G106" s="29">
        <f t="shared" si="3"/>
        <v>47.8284626111604</v>
      </c>
    </row>
    <row r="107" spans="1:7" ht="31.5">
      <c r="A107" s="9" t="s">
        <v>199</v>
      </c>
      <c r="B107" s="10" t="s">
        <v>200</v>
      </c>
      <c r="C107" s="11">
        <v>656958982.25</v>
      </c>
      <c r="D107" s="11">
        <v>611038418.71</v>
      </c>
      <c r="E107" s="11">
        <v>390656073.16</v>
      </c>
      <c r="F107" s="28">
        <f t="shared" si="2"/>
        <v>59.46430199067425</v>
      </c>
      <c r="G107" s="30">
        <f t="shared" si="3"/>
        <v>63.93314416869852</v>
      </c>
    </row>
    <row r="108" spans="1:7" ht="15.75" outlineLevel="2">
      <c r="A108" s="6" t="s">
        <v>201</v>
      </c>
      <c r="B108" s="7" t="s">
        <v>202</v>
      </c>
      <c r="C108" s="8">
        <v>560651204.75</v>
      </c>
      <c r="D108" s="8">
        <v>497633473.21</v>
      </c>
      <c r="E108" s="8">
        <v>299726453.95</v>
      </c>
      <c r="F108" s="27">
        <f t="shared" si="2"/>
        <v>53.46041378501113</v>
      </c>
      <c r="G108" s="29">
        <f t="shared" si="3"/>
        <v>60.23036433152402</v>
      </c>
    </row>
    <row r="109" spans="1:7" ht="31.5" outlineLevel="2">
      <c r="A109" s="6" t="s">
        <v>203</v>
      </c>
      <c r="B109" s="7" t="s">
        <v>204</v>
      </c>
      <c r="C109" s="8">
        <v>96307777.5</v>
      </c>
      <c r="D109" s="8">
        <v>113404945.5</v>
      </c>
      <c r="E109" s="8">
        <v>90929619.21</v>
      </c>
      <c r="F109" s="27">
        <f t="shared" si="2"/>
        <v>94.41565527768512</v>
      </c>
      <c r="G109" s="29">
        <f t="shared" si="3"/>
        <v>80.18135259365738</v>
      </c>
    </row>
    <row r="110" spans="1:7" ht="31.5">
      <c r="A110" s="9" t="s">
        <v>205</v>
      </c>
      <c r="B110" s="10" t="s">
        <v>206</v>
      </c>
      <c r="C110" s="11">
        <v>5493700</v>
      </c>
      <c r="D110" s="11">
        <v>5493700</v>
      </c>
      <c r="E110" s="11">
        <v>2020000</v>
      </c>
      <c r="F110" s="28">
        <f t="shared" si="2"/>
        <v>36.76939039263156</v>
      </c>
      <c r="G110" s="30">
        <f t="shared" si="3"/>
        <v>36.76939039263156</v>
      </c>
    </row>
    <row r="111" spans="1:7" ht="47.25" outlineLevel="2">
      <c r="A111" s="6" t="s">
        <v>207</v>
      </c>
      <c r="B111" s="7" t="s">
        <v>208</v>
      </c>
      <c r="C111" s="8">
        <v>2050000</v>
      </c>
      <c r="D111" s="8">
        <v>2050000</v>
      </c>
      <c r="E111" s="8">
        <v>2020000</v>
      </c>
      <c r="F111" s="27">
        <f t="shared" si="2"/>
        <v>98.53658536585365</v>
      </c>
      <c r="G111" s="29">
        <f t="shared" si="3"/>
        <v>98.53658536585365</v>
      </c>
    </row>
    <row r="112" spans="1:7" ht="47.25" outlineLevel="2">
      <c r="A112" s="6" t="s">
        <v>209</v>
      </c>
      <c r="B112" s="7" t="s">
        <v>210</v>
      </c>
      <c r="C112" s="8">
        <v>3243700</v>
      </c>
      <c r="D112" s="8">
        <v>3243700</v>
      </c>
      <c r="E112" s="8">
        <v>0</v>
      </c>
      <c r="F112" s="27">
        <f t="shared" si="2"/>
        <v>0</v>
      </c>
      <c r="G112" s="29">
        <f t="shared" si="3"/>
        <v>0</v>
      </c>
    </row>
    <row r="113" spans="1:7" ht="47.25" outlineLevel="2">
      <c r="A113" s="6" t="s">
        <v>211</v>
      </c>
      <c r="B113" s="7" t="s">
        <v>212</v>
      </c>
      <c r="C113" s="8">
        <v>200000</v>
      </c>
      <c r="D113" s="8">
        <v>200000</v>
      </c>
      <c r="E113" s="8">
        <v>0</v>
      </c>
      <c r="F113" s="27">
        <f t="shared" si="2"/>
        <v>0</v>
      </c>
      <c r="G113" s="29">
        <f t="shared" si="3"/>
        <v>0</v>
      </c>
    </row>
    <row r="114" spans="1:7" ht="33.75" customHeight="1">
      <c r="A114" s="9" t="s">
        <v>213</v>
      </c>
      <c r="B114" s="10" t="s">
        <v>214</v>
      </c>
      <c r="C114" s="11">
        <v>97377456.63</v>
      </c>
      <c r="D114" s="11">
        <v>111855661.63</v>
      </c>
      <c r="E114" s="11">
        <v>53516491.4</v>
      </c>
      <c r="F114" s="28">
        <f t="shared" si="2"/>
        <v>54.957783096906915</v>
      </c>
      <c r="G114" s="30">
        <f t="shared" si="3"/>
        <v>47.8442401753643</v>
      </c>
    </row>
    <row r="115" spans="1:7" ht="15.75" outlineLevel="3">
      <c r="A115" s="6" t="s">
        <v>22</v>
      </c>
      <c r="B115" s="7" t="s">
        <v>215</v>
      </c>
      <c r="C115" s="8">
        <v>12509764</v>
      </c>
      <c r="D115" s="8">
        <v>12302048</v>
      </c>
      <c r="E115" s="8">
        <v>6477640.49</v>
      </c>
      <c r="F115" s="27">
        <f t="shared" si="2"/>
        <v>51.78067699758365</v>
      </c>
      <c r="G115" s="29">
        <f t="shared" si="3"/>
        <v>52.654976553497434</v>
      </c>
    </row>
    <row r="116" spans="1:7" ht="15.75" outlineLevel="1">
      <c r="A116" s="6" t="s">
        <v>216</v>
      </c>
      <c r="B116" s="7" t="s">
        <v>217</v>
      </c>
      <c r="C116" s="8">
        <v>15766080.63</v>
      </c>
      <c r="D116" s="8">
        <v>15766080.63</v>
      </c>
      <c r="E116" s="8">
        <v>4432076.63</v>
      </c>
      <c r="F116" s="27">
        <f t="shared" si="2"/>
        <v>28.111467485245253</v>
      </c>
      <c r="G116" s="29">
        <f t="shared" si="3"/>
        <v>28.111467485245253</v>
      </c>
    </row>
    <row r="117" spans="1:7" ht="31.5" outlineLevel="1">
      <c r="A117" s="6" t="s">
        <v>218</v>
      </c>
      <c r="B117" s="7" t="s">
        <v>219</v>
      </c>
      <c r="C117" s="8">
        <v>69101612</v>
      </c>
      <c r="D117" s="8">
        <v>83787533</v>
      </c>
      <c r="E117" s="8">
        <v>42606774.28</v>
      </c>
      <c r="F117" s="27">
        <f t="shared" si="2"/>
        <v>61.65814811961261</v>
      </c>
      <c r="G117" s="29">
        <f t="shared" si="3"/>
        <v>50.85097120594302</v>
      </c>
    </row>
    <row r="118" spans="1:7" ht="33.75" customHeight="1">
      <c r="A118" s="9" t="s">
        <v>220</v>
      </c>
      <c r="B118" s="10" t="s">
        <v>221</v>
      </c>
      <c r="C118" s="11">
        <v>37967790.16</v>
      </c>
      <c r="D118" s="11">
        <v>37682790.16</v>
      </c>
      <c r="E118" s="11">
        <v>14169467.42</v>
      </c>
      <c r="F118" s="28">
        <f t="shared" si="2"/>
        <v>37.31970536154059</v>
      </c>
      <c r="G118" s="30">
        <f t="shared" si="3"/>
        <v>37.60195930247433</v>
      </c>
    </row>
    <row r="119" spans="1:7" ht="31.5" outlineLevel="2">
      <c r="A119" s="6" t="s">
        <v>222</v>
      </c>
      <c r="B119" s="7" t="s">
        <v>223</v>
      </c>
      <c r="C119" s="8">
        <v>30678203.09</v>
      </c>
      <c r="D119" s="8">
        <v>30393203.09</v>
      </c>
      <c r="E119" s="8">
        <v>10473658.68</v>
      </c>
      <c r="F119" s="27">
        <f t="shared" si="2"/>
        <v>34.140391630088786</v>
      </c>
      <c r="G119" s="29">
        <f t="shared" si="3"/>
        <v>34.46052937884014</v>
      </c>
    </row>
    <row r="120" spans="1:7" ht="31.5" outlineLevel="2">
      <c r="A120" s="6" t="s">
        <v>224</v>
      </c>
      <c r="B120" s="7" t="s">
        <v>225</v>
      </c>
      <c r="C120" s="8">
        <v>7289587.07</v>
      </c>
      <c r="D120" s="8">
        <v>7289587.07</v>
      </c>
      <c r="E120" s="8">
        <v>3695808.74</v>
      </c>
      <c r="F120" s="27">
        <f t="shared" si="2"/>
        <v>50.699836691847075</v>
      </c>
      <c r="G120" s="29">
        <f t="shared" si="3"/>
        <v>50.699836691847075</v>
      </c>
    </row>
    <row r="121" spans="1:7" ht="35.25" customHeight="1">
      <c r="A121" s="9" t="s">
        <v>226</v>
      </c>
      <c r="B121" s="10" t="s">
        <v>227</v>
      </c>
      <c r="C121" s="11">
        <v>142900353.32</v>
      </c>
      <c r="D121" s="11">
        <v>145400353.32</v>
      </c>
      <c r="E121" s="11">
        <v>36996674.48</v>
      </c>
      <c r="F121" s="28">
        <f t="shared" si="2"/>
        <v>25.88984115186371</v>
      </c>
      <c r="G121" s="30">
        <f t="shared" si="3"/>
        <v>25.444693658052522</v>
      </c>
    </row>
    <row r="122" spans="1:7" ht="31.5" outlineLevel="1">
      <c r="A122" s="6" t="s">
        <v>228</v>
      </c>
      <c r="B122" s="7" t="s">
        <v>229</v>
      </c>
      <c r="C122" s="8">
        <v>70132447.74</v>
      </c>
      <c r="D122" s="8">
        <v>72632447.74</v>
      </c>
      <c r="E122" s="8">
        <v>30213835.75</v>
      </c>
      <c r="F122" s="27">
        <f t="shared" si="2"/>
        <v>43.08110827959532</v>
      </c>
      <c r="G122" s="29">
        <f t="shared" si="3"/>
        <v>41.59826178260642</v>
      </c>
    </row>
    <row r="123" spans="1:7" ht="31.5" outlineLevel="1">
      <c r="A123" s="6" t="s">
        <v>230</v>
      </c>
      <c r="B123" s="7" t="s">
        <v>231</v>
      </c>
      <c r="C123" s="8">
        <v>72767905.58</v>
      </c>
      <c r="D123" s="8">
        <v>72767905.58</v>
      </c>
      <c r="E123" s="8">
        <v>6782838.73</v>
      </c>
      <c r="F123" s="27">
        <f t="shared" si="2"/>
        <v>9.321195485753048</v>
      </c>
      <c r="G123" s="29">
        <f t="shared" si="3"/>
        <v>9.321195485753048</v>
      </c>
    </row>
    <row r="124" spans="1:7" ht="34.5" customHeight="1">
      <c r="A124" s="9" t="s">
        <v>232</v>
      </c>
      <c r="B124" s="10" t="s">
        <v>233</v>
      </c>
      <c r="C124" s="11">
        <v>2433027492.98</v>
      </c>
      <c r="D124" s="11">
        <v>2433006496.98</v>
      </c>
      <c r="E124" s="11">
        <v>1214450551.45</v>
      </c>
      <c r="F124" s="28">
        <f t="shared" si="2"/>
        <v>49.9152005044763</v>
      </c>
      <c r="G124" s="30">
        <f t="shared" si="3"/>
        <v>49.915631255298834</v>
      </c>
    </row>
    <row r="125" spans="1:7" ht="31.5" outlineLevel="1">
      <c r="A125" s="6" t="s">
        <v>234</v>
      </c>
      <c r="B125" s="7" t="s">
        <v>235</v>
      </c>
      <c r="C125" s="8">
        <v>1789081122</v>
      </c>
      <c r="D125" s="8">
        <v>1789198926</v>
      </c>
      <c r="E125" s="8">
        <v>929923152.97</v>
      </c>
      <c r="F125" s="27">
        <f t="shared" si="2"/>
        <v>51.97769634562161</v>
      </c>
      <c r="G125" s="29">
        <f t="shared" si="3"/>
        <v>51.97427404279584</v>
      </c>
    </row>
    <row r="126" spans="1:7" ht="31.5" outlineLevel="1">
      <c r="A126" s="6" t="s">
        <v>236</v>
      </c>
      <c r="B126" s="7" t="s">
        <v>237</v>
      </c>
      <c r="C126" s="8">
        <v>27817627</v>
      </c>
      <c r="D126" s="8">
        <v>27817627</v>
      </c>
      <c r="E126" s="8">
        <v>13462459</v>
      </c>
      <c r="F126" s="27">
        <f t="shared" si="2"/>
        <v>48.395425677395124</v>
      </c>
      <c r="G126" s="29">
        <f t="shared" si="3"/>
        <v>48.395425677395124</v>
      </c>
    </row>
    <row r="127" spans="1:7" ht="15.75" outlineLevel="1">
      <c r="A127" s="6" t="s">
        <v>238</v>
      </c>
      <c r="B127" s="7" t="s">
        <v>239</v>
      </c>
      <c r="C127" s="8">
        <v>287008035</v>
      </c>
      <c r="D127" s="8">
        <v>287008035</v>
      </c>
      <c r="E127" s="8">
        <v>156232048.74</v>
      </c>
      <c r="F127" s="27">
        <f t="shared" si="2"/>
        <v>54.434729933606214</v>
      </c>
      <c r="G127" s="29">
        <f t="shared" si="3"/>
        <v>54.434729933606214</v>
      </c>
    </row>
    <row r="128" spans="1:7" ht="15.75" outlineLevel="1">
      <c r="A128" s="6" t="s">
        <v>240</v>
      </c>
      <c r="B128" s="7" t="s">
        <v>241</v>
      </c>
      <c r="C128" s="8">
        <v>312922099.98</v>
      </c>
      <c r="D128" s="8">
        <v>312783299.98</v>
      </c>
      <c r="E128" s="8">
        <v>103276629.82</v>
      </c>
      <c r="F128" s="27">
        <f t="shared" si="2"/>
        <v>33.003942459353546</v>
      </c>
      <c r="G128" s="29">
        <f t="shared" si="3"/>
        <v>33.01858821318264</v>
      </c>
    </row>
    <row r="129" spans="1:7" ht="15.75" outlineLevel="1">
      <c r="A129" s="6" t="s">
        <v>242</v>
      </c>
      <c r="B129" s="7" t="s">
        <v>243</v>
      </c>
      <c r="C129" s="8">
        <v>16198609</v>
      </c>
      <c r="D129" s="8">
        <v>16198609</v>
      </c>
      <c r="E129" s="8">
        <v>11556260.92</v>
      </c>
      <c r="F129" s="27">
        <f t="shared" si="2"/>
        <v>71.34106959430899</v>
      </c>
      <c r="G129" s="29">
        <f t="shared" si="3"/>
        <v>71.34106959430899</v>
      </c>
    </row>
    <row r="130" spans="1:7" ht="34.5" customHeight="1">
      <c r="A130" s="9" t="s">
        <v>244</v>
      </c>
      <c r="B130" s="10" t="s">
        <v>245</v>
      </c>
      <c r="C130" s="11">
        <v>40639244</v>
      </c>
      <c r="D130" s="11">
        <v>40639244</v>
      </c>
      <c r="E130" s="11">
        <v>15943910.93</v>
      </c>
      <c r="F130" s="28">
        <f t="shared" si="2"/>
        <v>39.23279411890635</v>
      </c>
      <c r="G130" s="30">
        <f t="shared" si="3"/>
        <v>39.23279411890635</v>
      </c>
    </row>
    <row r="131" spans="1:7" ht="15.75" outlineLevel="2">
      <c r="A131" s="6" t="s">
        <v>246</v>
      </c>
      <c r="B131" s="7" t="s">
        <v>247</v>
      </c>
      <c r="C131" s="8">
        <v>5828000</v>
      </c>
      <c r="D131" s="8">
        <v>5828000</v>
      </c>
      <c r="E131" s="8">
        <v>3032957</v>
      </c>
      <c r="F131" s="27">
        <f t="shared" si="2"/>
        <v>52.04112903225806</v>
      </c>
      <c r="G131" s="29">
        <f t="shared" si="3"/>
        <v>52.04112903225806</v>
      </c>
    </row>
    <row r="132" spans="1:7" ht="31.5" outlineLevel="2">
      <c r="A132" s="6" t="s">
        <v>248</v>
      </c>
      <c r="B132" s="7" t="s">
        <v>249</v>
      </c>
      <c r="C132" s="8">
        <v>34811244</v>
      </c>
      <c r="D132" s="8">
        <v>34811244</v>
      </c>
      <c r="E132" s="8">
        <v>12910953.93</v>
      </c>
      <c r="F132" s="27">
        <f t="shared" si="2"/>
        <v>37.088458918618365</v>
      </c>
      <c r="G132" s="29">
        <f t="shared" si="3"/>
        <v>37.088458918618365</v>
      </c>
    </row>
    <row r="133" spans="1:7" ht="49.5" customHeight="1">
      <c r="A133" s="9" t="s">
        <v>250</v>
      </c>
      <c r="B133" s="10" t="s">
        <v>251</v>
      </c>
      <c r="C133" s="11">
        <v>5480769</v>
      </c>
      <c r="D133" s="11">
        <v>5480769</v>
      </c>
      <c r="E133" s="11">
        <v>2801300</v>
      </c>
      <c r="F133" s="28">
        <f t="shared" si="2"/>
        <v>51.11144074855189</v>
      </c>
      <c r="G133" s="30">
        <f t="shared" si="3"/>
        <v>51.11144074855189</v>
      </c>
    </row>
    <row r="134" spans="1:7" ht="78.75" outlineLevel="2">
      <c r="A134" s="6" t="s">
        <v>252</v>
      </c>
      <c r="B134" s="7" t="s">
        <v>253</v>
      </c>
      <c r="C134" s="8">
        <v>2910769</v>
      </c>
      <c r="D134" s="8">
        <v>2910769</v>
      </c>
      <c r="E134" s="8">
        <v>1571300</v>
      </c>
      <c r="F134" s="27">
        <f t="shared" si="2"/>
        <v>53.982298148702284</v>
      </c>
      <c r="G134" s="29">
        <f t="shared" si="3"/>
        <v>53.982298148702284</v>
      </c>
    </row>
    <row r="135" spans="1:7" ht="126" outlineLevel="2">
      <c r="A135" s="6" t="s">
        <v>254</v>
      </c>
      <c r="B135" s="7" t="s">
        <v>255</v>
      </c>
      <c r="C135" s="8">
        <v>600000</v>
      </c>
      <c r="D135" s="8">
        <v>600000</v>
      </c>
      <c r="E135" s="8">
        <v>360000</v>
      </c>
      <c r="F135" s="27">
        <f t="shared" si="2"/>
        <v>60</v>
      </c>
      <c r="G135" s="29">
        <f t="shared" si="3"/>
        <v>60</v>
      </c>
    </row>
    <row r="136" spans="1:7" ht="141.75" outlineLevel="2">
      <c r="A136" s="6" t="s">
        <v>256</v>
      </c>
      <c r="B136" s="7" t="s">
        <v>257</v>
      </c>
      <c r="C136" s="8">
        <v>1500000</v>
      </c>
      <c r="D136" s="8">
        <v>1500000</v>
      </c>
      <c r="E136" s="8">
        <v>870000</v>
      </c>
      <c r="F136" s="27">
        <f t="shared" si="2"/>
        <v>58</v>
      </c>
      <c r="G136" s="29">
        <f t="shared" si="3"/>
        <v>58</v>
      </c>
    </row>
    <row r="137" spans="1:7" ht="78.75" outlineLevel="2">
      <c r="A137" s="6" t="s">
        <v>258</v>
      </c>
      <c r="B137" s="7" t="s">
        <v>259</v>
      </c>
      <c r="C137" s="8">
        <v>200000</v>
      </c>
      <c r="D137" s="8">
        <v>200000</v>
      </c>
      <c r="E137" s="8">
        <v>0</v>
      </c>
      <c r="F137" s="27">
        <f aca="true" t="shared" si="4" ref="F137:F186">E137/C137%</f>
        <v>0</v>
      </c>
      <c r="G137" s="29">
        <f aca="true" t="shared" si="5" ref="G137:G186">E137/D137%</f>
        <v>0</v>
      </c>
    </row>
    <row r="138" spans="1:7" ht="31.5" outlineLevel="2">
      <c r="A138" s="6" t="s">
        <v>260</v>
      </c>
      <c r="B138" s="7" t="s">
        <v>261</v>
      </c>
      <c r="C138" s="8">
        <v>118900</v>
      </c>
      <c r="D138" s="8">
        <v>118900</v>
      </c>
      <c r="E138" s="8">
        <v>0</v>
      </c>
      <c r="F138" s="27">
        <f t="shared" si="4"/>
        <v>0</v>
      </c>
      <c r="G138" s="29">
        <f t="shared" si="5"/>
        <v>0</v>
      </c>
    </row>
    <row r="139" spans="1:7" ht="63" outlineLevel="2">
      <c r="A139" s="6" t="s">
        <v>262</v>
      </c>
      <c r="B139" s="7" t="s">
        <v>263</v>
      </c>
      <c r="C139" s="8">
        <v>151100</v>
      </c>
      <c r="D139" s="8">
        <v>151100</v>
      </c>
      <c r="E139" s="8">
        <v>0</v>
      </c>
      <c r="F139" s="27">
        <f t="shared" si="4"/>
        <v>0</v>
      </c>
      <c r="G139" s="29">
        <f t="shared" si="5"/>
        <v>0</v>
      </c>
    </row>
    <row r="140" spans="1:7" ht="24.75" customHeight="1" outlineLevel="2">
      <c r="A140" s="19" t="s">
        <v>352</v>
      </c>
      <c r="B140" s="20"/>
      <c r="C140" s="21">
        <f>C7+C16+C26+C31+C35+C47+C49+C53+C58+C64+C70+C75+C82+C84+C88+C92+C97+C101+C107+C110+C114+C118+C121+C124+C130+C133</f>
        <v>41214881301.270004</v>
      </c>
      <c r="D140" s="21">
        <f>D7+D16+D26+D31+D35+D47+D49+D53+D58+D64+D70+D75+D82+D84+D88+D92+D97+D101+D107+D110+D114+D118+D121+D124+D130+D133</f>
        <v>41423672910.6</v>
      </c>
      <c r="E140" s="21">
        <f>E7+E16+E26+E31+E35+E47+E49+E53+E58+E64+E70+E75+E82+E84+E88+E92+E97+E101+E107+E110+E114+E118+E121+E124+E130+E133</f>
        <v>21890831067.890003</v>
      </c>
      <c r="F140" s="33">
        <f t="shared" si="4"/>
        <v>53.11390055420457</v>
      </c>
      <c r="G140" s="34">
        <f t="shared" si="5"/>
        <v>52.84618559811075</v>
      </c>
    </row>
    <row r="141" spans="1:7" ht="35.25" customHeight="1">
      <c r="A141" s="9" t="s">
        <v>268</v>
      </c>
      <c r="B141" s="10" t="s">
        <v>269</v>
      </c>
      <c r="C141" s="11">
        <v>242738950</v>
      </c>
      <c r="D141" s="11">
        <v>265856027</v>
      </c>
      <c r="E141" s="11">
        <v>135991622.02</v>
      </c>
      <c r="F141" s="28">
        <f t="shared" si="4"/>
        <v>56.02381571643117</v>
      </c>
      <c r="G141" s="30">
        <f t="shared" si="5"/>
        <v>51.152356241297475</v>
      </c>
    </row>
    <row r="142" spans="1:7" ht="15.75" outlineLevel="2">
      <c r="A142" s="6" t="s">
        <v>270</v>
      </c>
      <c r="B142" s="7" t="s">
        <v>271</v>
      </c>
      <c r="C142" s="8">
        <v>5347350</v>
      </c>
      <c r="D142" s="8">
        <v>5347350</v>
      </c>
      <c r="E142" s="8">
        <v>0</v>
      </c>
      <c r="F142" s="27">
        <f t="shared" si="4"/>
        <v>0</v>
      </c>
      <c r="G142" s="29">
        <f t="shared" si="5"/>
        <v>0</v>
      </c>
    </row>
    <row r="143" spans="1:7" ht="15.75" outlineLevel="2">
      <c r="A143" s="6" t="s">
        <v>272</v>
      </c>
      <c r="B143" s="7" t="s">
        <v>273</v>
      </c>
      <c r="C143" s="8">
        <v>237391600</v>
      </c>
      <c r="D143" s="8">
        <v>260508677</v>
      </c>
      <c r="E143" s="8">
        <v>135991622.02</v>
      </c>
      <c r="F143" s="27">
        <f t="shared" si="4"/>
        <v>57.28577675873957</v>
      </c>
      <c r="G143" s="29">
        <f t="shared" si="5"/>
        <v>52.202338742060405</v>
      </c>
    </row>
    <row r="144" spans="1:7" ht="31.5">
      <c r="A144" s="9" t="s">
        <v>274</v>
      </c>
      <c r="B144" s="10" t="s">
        <v>275</v>
      </c>
      <c r="C144" s="11">
        <v>2165819404.94</v>
      </c>
      <c r="D144" s="11">
        <v>2012972388.27</v>
      </c>
      <c r="E144" s="11">
        <v>1180336011.64</v>
      </c>
      <c r="F144" s="28">
        <f t="shared" si="4"/>
        <v>54.49835794008407</v>
      </c>
      <c r="G144" s="30">
        <f t="shared" si="5"/>
        <v>58.6364730345065</v>
      </c>
    </row>
    <row r="145" spans="1:7" ht="31.5" outlineLevel="2">
      <c r="A145" s="6" t="s">
        <v>276</v>
      </c>
      <c r="B145" s="7" t="s">
        <v>277</v>
      </c>
      <c r="C145" s="8">
        <v>117431900</v>
      </c>
      <c r="D145" s="8">
        <v>121019943.54</v>
      </c>
      <c r="E145" s="8">
        <v>53932079.98</v>
      </c>
      <c r="F145" s="27">
        <f t="shared" si="4"/>
        <v>45.926260224010676</v>
      </c>
      <c r="G145" s="29">
        <f t="shared" si="5"/>
        <v>44.56462166681985</v>
      </c>
    </row>
    <row r="146" spans="1:7" ht="67.5" customHeight="1" outlineLevel="2">
      <c r="A146" s="6" t="s">
        <v>278</v>
      </c>
      <c r="B146" s="7" t="s">
        <v>279</v>
      </c>
      <c r="C146" s="8">
        <v>17147700</v>
      </c>
      <c r="D146" s="8">
        <v>17132744.67</v>
      </c>
      <c r="E146" s="8">
        <v>10562536.14</v>
      </c>
      <c r="F146" s="27">
        <f t="shared" si="4"/>
        <v>61.59739288650957</v>
      </c>
      <c r="G146" s="29">
        <f t="shared" si="5"/>
        <v>61.65116181586099</v>
      </c>
    </row>
    <row r="147" spans="1:7" ht="31.5" outlineLevel="2">
      <c r="A147" s="6" t="s">
        <v>280</v>
      </c>
      <c r="B147" s="7" t="s">
        <v>281</v>
      </c>
      <c r="C147" s="8">
        <v>10000000</v>
      </c>
      <c r="D147" s="8">
        <v>10000000</v>
      </c>
      <c r="E147" s="8">
        <v>0</v>
      </c>
      <c r="F147" s="27">
        <f t="shared" si="4"/>
        <v>0</v>
      </c>
      <c r="G147" s="29">
        <f t="shared" si="5"/>
        <v>0</v>
      </c>
    </row>
    <row r="148" spans="1:7" ht="63" outlineLevel="2">
      <c r="A148" s="6" t="s">
        <v>282</v>
      </c>
      <c r="B148" s="7" t="s">
        <v>283</v>
      </c>
      <c r="C148" s="8">
        <v>1265278951</v>
      </c>
      <c r="D148" s="8">
        <v>1265278951</v>
      </c>
      <c r="E148" s="8">
        <v>711254092</v>
      </c>
      <c r="F148" s="27">
        <f t="shared" si="4"/>
        <v>56.2132240829477</v>
      </c>
      <c r="G148" s="29">
        <f t="shared" si="5"/>
        <v>56.2132240829477</v>
      </c>
    </row>
    <row r="149" spans="1:7" ht="49.5" customHeight="1" outlineLevel="2">
      <c r="A149" s="6" t="s">
        <v>284</v>
      </c>
      <c r="B149" s="7" t="s">
        <v>285</v>
      </c>
      <c r="C149" s="8">
        <v>545212091.43</v>
      </c>
      <c r="D149" s="8">
        <v>392515107.55</v>
      </c>
      <c r="E149" s="8">
        <v>369333057.15</v>
      </c>
      <c r="F149" s="27">
        <f t="shared" si="4"/>
        <v>67.74117136347824</v>
      </c>
      <c r="G149" s="29">
        <f t="shared" si="5"/>
        <v>94.09397244740522</v>
      </c>
    </row>
    <row r="150" spans="1:7" ht="65.25" customHeight="1" outlineLevel="2">
      <c r="A150" s="6" t="s">
        <v>286</v>
      </c>
      <c r="B150" s="7" t="s">
        <v>287</v>
      </c>
      <c r="C150" s="8">
        <v>12255100</v>
      </c>
      <c r="D150" s="8">
        <v>8527909</v>
      </c>
      <c r="E150" s="8">
        <v>15600</v>
      </c>
      <c r="F150" s="27">
        <f t="shared" si="4"/>
        <v>0.12729394292988225</v>
      </c>
      <c r="G150" s="29">
        <f t="shared" si="5"/>
        <v>0.182928781252239</v>
      </c>
    </row>
    <row r="151" spans="1:7" ht="52.5" customHeight="1" outlineLevel="2">
      <c r="A151" s="6" t="s">
        <v>288</v>
      </c>
      <c r="B151" s="7" t="s">
        <v>289</v>
      </c>
      <c r="C151" s="8">
        <v>1055500</v>
      </c>
      <c r="D151" s="8">
        <v>1059570</v>
      </c>
      <c r="E151" s="8">
        <v>1059570</v>
      </c>
      <c r="F151" s="27">
        <f t="shared" si="4"/>
        <v>100.38559924206537</v>
      </c>
      <c r="G151" s="29">
        <f t="shared" si="5"/>
        <v>100</v>
      </c>
    </row>
    <row r="152" spans="1:7" ht="31.5" outlineLevel="2">
      <c r="A152" s="6" t="s">
        <v>290</v>
      </c>
      <c r="B152" s="7" t="s">
        <v>291</v>
      </c>
      <c r="C152" s="8">
        <v>50615062.51</v>
      </c>
      <c r="D152" s="8">
        <v>50615062.51</v>
      </c>
      <c r="E152" s="8">
        <v>19793868.63</v>
      </c>
      <c r="F152" s="27">
        <f t="shared" si="4"/>
        <v>39.106676250946705</v>
      </c>
      <c r="G152" s="29">
        <f t="shared" si="5"/>
        <v>39.106676250946705</v>
      </c>
    </row>
    <row r="153" spans="1:7" ht="31.5" outlineLevel="2">
      <c r="A153" s="6" t="s">
        <v>292</v>
      </c>
      <c r="B153" s="7" t="s">
        <v>293</v>
      </c>
      <c r="C153" s="8">
        <v>637500</v>
      </c>
      <c r="D153" s="8">
        <v>637500</v>
      </c>
      <c r="E153" s="8">
        <v>9375</v>
      </c>
      <c r="F153" s="27">
        <f t="shared" si="4"/>
        <v>1.4705882352941178</v>
      </c>
      <c r="G153" s="29">
        <f t="shared" si="5"/>
        <v>1.4705882352941178</v>
      </c>
    </row>
    <row r="154" spans="1:7" ht="63" outlineLevel="2">
      <c r="A154" s="6" t="s">
        <v>294</v>
      </c>
      <c r="B154" s="7" t="s">
        <v>295</v>
      </c>
      <c r="C154" s="8">
        <v>30185600</v>
      </c>
      <c r="D154" s="8">
        <v>30185600</v>
      </c>
      <c r="E154" s="8">
        <v>10093961.97</v>
      </c>
      <c r="F154" s="27">
        <f t="shared" si="4"/>
        <v>33.439659870931834</v>
      </c>
      <c r="G154" s="29">
        <f t="shared" si="5"/>
        <v>33.439659870931834</v>
      </c>
    </row>
    <row r="155" spans="1:7" ht="47.25" outlineLevel="2">
      <c r="A155" s="6" t="s">
        <v>296</v>
      </c>
      <c r="B155" s="7" t="s">
        <v>297</v>
      </c>
      <c r="C155" s="8">
        <v>50000000</v>
      </c>
      <c r="D155" s="8">
        <v>50000000</v>
      </c>
      <c r="E155" s="8">
        <v>0</v>
      </c>
      <c r="F155" s="27">
        <f t="shared" si="4"/>
        <v>0</v>
      </c>
      <c r="G155" s="29">
        <f t="shared" si="5"/>
        <v>0</v>
      </c>
    </row>
    <row r="156" spans="1:7" ht="47.25" outlineLevel="2">
      <c r="A156" s="6" t="s">
        <v>298</v>
      </c>
      <c r="B156" s="7" t="s">
        <v>299</v>
      </c>
      <c r="C156" s="8">
        <v>40000000</v>
      </c>
      <c r="D156" s="8">
        <v>40000000</v>
      </c>
      <c r="E156" s="8">
        <v>4281870.77</v>
      </c>
      <c r="F156" s="27">
        <f t="shared" si="4"/>
        <v>10.704676925</v>
      </c>
      <c r="G156" s="29">
        <f t="shared" si="5"/>
        <v>10.704676925</v>
      </c>
    </row>
    <row r="157" spans="1:7" ht="47.25" outlineLevel="2">
      <c r="A157" s="6" t="s">
        <v>300</v>
      </c>
      <c r="B157" s="7" t="s">
        <v>301</v>
      </c>
      <c r="C157" s="8">
        <v>26000000</v>
      </c>
      <c r="D157" s="8">
        <v>26000000</v>
      </c>
      <c r="E157" s="8">
        <v>0</v>
      </c>
      <c r="F157" s="27">
        <f t="shared" si="4"/>
        <v>0</v>
      </c>
      <c r="G157" s="29">
        <f t="shared" si="5"/>
        <v>0</v>
      </c>
    </row>
    <row r="158" spans="1:7" ht="19.5" customHeight="1">
      <c r="A158" s="9" t="s">
        <v>302</v>
      </c>
      <c r="B158" s="10" t="s">
        <v>303</v>
      </c>
      <c r="C158" s="11">
        <v>11357700</v>
      </c>
      <c r="D158" s="11">
        <v>11355583</v>
      </c>
      <c r="E158" s="11">
        <v>5448217.64</v>
      </c>
      <c r="F158" s="28">
        <f t="shared" si="4"/>
        <v>47.9693744332039</v>
      </c>
      <c r="G158" s="30">
        <f t="shared" si="5"/>
        <v>47.97831727353849</v>
      </c>
    </row>
    <row r="159" spans="1:7" ht="47.25" outlineLevel="2">
      <c r="A159" s="6" t="s">
        <v>304</v>
      </c>
      <c r="B159" s="7" t="s">
        <v>305</v>
      </c>
      <c r="C159" s="8">
        <v>0</v>
      </c>
      <c r="D159" s="8">
        <v>50000</v>
      </c>
      <c r="E159" s="8">
        <v>50000</v>
      </c>
      <c r="F159" s="27">
        <v>0</v>
      </c>
      <c r="G159" s="29">
        <f t="shared" si="5"/>
        <v>100</v>
      </c>
    </row>
    <row r="160" spans="1:7" ht="31.5" outlineLevel="2">
      <c r="A160" s="6" t="s">
        <v>306</v>
      </c>
      <c r="B160" s="7" t="s">
        <v>307</v>
      </c>
      <c r="C160" s="8">
        <v>11357700</v>
      </c>
      <c r="D160" s="8">
        <v>11305583</v>
      </c>
      <c r="E160" s="8">
        <v>5398217.64</v>
      </c>
      <c r="F160" s="27">
        <f t="shared" si="4"/>
        <v>47.52914445706437</v>
      </c>
      <c r="G160" s="29">
        <f t="shared" si="5"/>
        <v>47.748246507942135</v>
      </c>
    </row>
    <row r="161" spans="1:7" ht="47.25">
      <c r="A161" s="9" t="s">
        <v>308</v>
      </c>
      <c r="B161" s="10" t="s">
        <v>309</v>
      </c>
      <c r="C161" s="11">
        <v>12342300</v>
      </c>
      <c r="D161" s="11">
        <v>14209906</v>
      </c>
      <c r="E161" s="11">
        <v>6388412.73</v>
      </c>
      <c r="F161" s="28">
        <f t="shared" si="4"/>
        <v>51.760309909822325</v>
      </c>
      <c r="G161" s="30">
        <f t="shared" si="5"/>
        <v>44.95745946524911</v>
      </c>
    </row>
    <row r="162" spans="1:7" ht="24.75" customHeight="1" outlineLevel="3">
      <c r="A162" s="6" t="s">
        <v>22</v>
      </c>
      <c r="B162" s="7" t="s">
        <v>310</v>
      </c>
      <c r="C162" s="8">
        <v>12342300</v>
      </c>
      <c r="D162" s="8">
        <v>14209906</v>
      </c>
      <c r="E162" s="8">
        <v>6388412.73</v>
      </c>
      <c r="F162" s="27">
        <f t="shared" si="4"/>
        <v>51.760309909822325</v>
      </c>
      <c r="G162" s="29">
        <f t="shared" si="5"/>
        <v>44.95745946524911</v>
      </c>
    </row>
    <row r="163" spans="1:7" ht="40.5" customHeight="1">
      <c r="A163" s="9" t="s">
        <v>311</v>
      </c>
      <c r="B163" s="10" t="s">
        <v>312</v>
      </c>
      <c r="C163" s="11">
        <v>2000000</v>
      </c>
      <c r="D163" s="11">
        <v>1978825.2</v>
      </c>
      <c r="E163" s="11">
        <v>433866.66</v>
      </c>
      <c r="F163" s="28">
        <f t="shared" si="4"/>
        <v>21.693333</v>
      </c>
      <c r="G163" s="30">
        <f t="shared" si="5"/>
        <v>21.925466685991264</v>
      </c>
    </row>
    <row r="164" spans="1:7" ht="157.5" outlineLevel="2">
      <c r="A164" s="6" t="s">
        <v>313</v>
      </c>
      <c r="B164" s="7" t="s">
        <v>314</v>
      </c>
      <c r="C164" s="8">
        <v>2000000</v>
      </c>
      <c r="D164" s="8">
        <v>1978825.2</v>
      </c>
      <c r="E164" s="8">
        <v>433866.66</v>
      </c>
      <c r="F164" s="27">
        <f t="shared" si="4"/>
        <v>21.693333</v>
      </c>
      <c r="G164" s="29">
        <f t="shared" si="5"/>
        <v>21.925466685991264</v>
      </c>
    </row>
    <row r="165" spans="1:7" ht="18" customHeight="1">
      <c r="A165" s="9" t="s">
        <v>315</v>
      </c>
      <c r="B165" s="10" t="s">
        <v>316</v>
      </c>
      <c r="C165" s="11">
        <v>8408700</v>
      </c>
      <c r="D165" s="11">
        <v>8408700</v>
      </c>
      <c r="E165" s="11">
        <v>4469470.21</v>
      </c>
      <c r="F165" s="28">
        <f t="shared" si="4"/>
        <v>53.1529274441947</v>
      </c>
      <c r="G165" s="30">
        <f t="shared" si="5"/>
        <v>53.1529274441947</v>
      </c>
    </row>
    <row r="166" spans="1:7" ht="31.5" outlineLevel="2">
      <c r="A166" s="6" t="s">
        <v>317</v>
      </c>
      <c r="B166" s="7" t="s">
        <v>318</v>
      </c>
      <c r="C166" s="8">
        <v>8408700</v>
      </c>
      <c r="D166" s="8">
        <v>8408700</v>
      </c>
      <c r="E166" s="8">
        <v>4469470.21</v>
      </c>
      <c r="F166" s="27">
        <f t="shared" si="4"/>
        <v>53.1529274441947</v>
      </c>
      <c r="G166" s="29">
        <f t="shared" si="5"/>
        <v>53.1529274441947</v>
      </c>
    </row>
    <row r="167" spans="1:7" ht="33" customHeight="1">
      <c r="A167" s="9" t="s">
        <v>319</v>
      </c>
      <c r="B167" s="10" t="s">
        <v>320</v>
      </c>
      <c r="C167" s="11">
        <v>143114300</v>
      </c>
      <c r="D167" s="11">
        <v>143114300</v>
      </c>
      <c r="E167" s="11">
        <v>71268015.01</v>
      </c>
      <c r="F167" s="28">
        <f t="shared" si="4"/>
        <v>49.79796918267427</v>
      </c>
      <c r="G167" s="30">
        <f t="shared" si="5"/>
        <v>49.79796918267427</v>
      </c>
    </row>
    <row r="168" spans="1:7" ht="57.75" customHeight="1" outlineLevel="2">
      <c r="A168" s="6" t="s">
        <v>321</v>
      </c>
      <c r="B168" s="7" t="s">
        <v>322</v>
      </c>
      <c r="C168" s="8">
        <v>141914300</v>
      </c>
      <c r="D168" s="8">
        <v>141914300</v>
      </c>
      <c r="E168" s="8">
        <v>70912215.01</v>
      </c>
      <c r="F168" s="27">
        <f t="shared" si="4"/>
        <v>49.96833653127275</v>
      </c>
      <c r="G168" s="29">
        <f t="shared" si="5"/>
        <v>49.96833653127275</v>
      </c>
    </row>
    <row r="169" spans="1:7" ht="63" outlineLevel="2">
      <c r="A169" s="6" t="s">
        <v>323</v>
      </c>
      <c r="B169" s="7" t="s">
        <v>324</v>
      </c>
      <c r="C169" s="8">
        <v>1200000</v>
      </c>
      <c r="D169" s="8">
        <v>1200000</v>
      </c>
      <c r="E169" s="8">
        <v>355800</v>
      </c>
      <c r="F169" s="27">
        <f t="shared" si="4"/>
        <v>29.65</v>
      </c>
      <c r="G169" s="29">
        <f t="shared" si="5"/>
        <v>29.65</v>
      </c>
    </row>
    <row r="170" spans="1:7" ht="69" customHeight="1">
      <c r="A170" s="9" t="s">
        <v>325</v>
      </c>
      <c r="B170" s="10" t="s">
        <v>326</v>
      </c>
      <c r="C170" s="11">
        <v>166519600</v>
      </c>
      <c r="D170" s="11">
        <v>168644600</v>
      </c>
      <c r="E170" s="11">
        <v>89126097.89</v>
      </c>
      <c r="F170" s="28">
        <f t="shared" si="4"/>
        <v>53.5228873297798</v>
      </c>
      <c r="G170" s="30">
        <f t="shared" si="5"/>
        <v>52.84847418180007</v>
      </c>
    </row>
    <row r="171" spans="1:7" ht="15.75" outlineLevel="3">
      <c r="A171" s="6" t="s">
        <v>22</v>
      </c>
      <c r="B171" s="7" t="s">
        <v>327</v>
      </c>
      <c r="C171" s="8">
        <v>16837800</v>
      </c>
      <c r="D171" s="8">
        <v>16837800</v>
      </c>
      <c r="E171" s="8">
        <v>8562155.12</v>
      </c>
      <c r="F171" s="27">
        <f t="shared" si="4"/>
        <v>50.85079475941037</v>
      </c>
      <c r="G171" s="29">
        <f t="shared" si="5"/>
        <v>50.85079475941037</v>
      </c>
    </row>
    <row r="172" spans="1:7" ht="63" outlineLevel="3">
      <c r="A172" s="6" t="s">
        <v>328</v>
      </c>
      <c r="B172" s="7" t="s">
        <v>329</v>
      </c>
      <c r="C172" s="8">
        <v>140804538</v>
      </c>
      <c r="D172" s="8">
        <v>142929538</v>
      </c>
      <c r="E172" s="8">
        <v>77734652.04</v>
      </c>
      <c r="F172" s="27">
        <f t="shared" si="4"/>
        <v>55.207490571078054</v>
      </c>
      <c r="G172" s="29">
        <f t="shared" si="5"/>
        <v>54.386695100070924</v>
      </c>
    </row>
    <row r="173" spans="1:7" ht="31.5" outlineLevel="3">
      <c r="A173" s="6" t="s">
        <v>330</v>
      </c>
      <c r="B173" s="7" t="s">
        <v>331</v>
      </c>
      <c r="C173" s="8">
        <v>8757262</v>
      </c>
      <c r="D173" s="8">
        <v>8757262</v>
      </c>
      <c r="E173" s="8">
        <v>2829290.73</v>
      </c>
      <c r="F173" s="27">
        <f t="shared" si="4"/>
        <v>32.30793745807765</v>
      </c>
      <c r="G173" s="29">
        <f t="shared" si="5"/>
        <v>32.30793745807765</v>
      </c>
    </row>
    <row r="174" spans="1:7" ht="15.75" outlineLevel="3">
      <c r="A174" s="6" t="s">
        <v>332</v>
      </c>
      <c r="B174" s="7" t="s">
        <v>333</v>
      </c>
      <c r="C174" s="8">
        <v>120000</v>
      </c>
      <c r="D174" s="8">
        <v>120000</v>
      </c>
      <c r="E174" s="8">
        <v>0</v>
      </c>
      <c r="F174" s="27">
        <f t="shared" si="4"/>
        <v>0</v>
      </c>
      <c r="G174" s="29">
        <f t="shared" si="5"/>
        <v>0</v>
      </c>
    </row>
    <row r="175" spans="1:7" ht="36" customHeight="1">
      <c r="A175" s="9" t="s">
        <v>334</v>
      </c>
      <c r="B175" s="10" t="s">
        <v>335</v>
      </c>
      <c r="C175" s="11">
        <v>22241700</v>
      </c>
      <c r="D175" s="11">
        <v>0</v>
      </c>
      <c r="E175" s="11">
        <v>0</v>
      </c>
      <c r="F175" s="28">
        <f t="shared" si="4"/>
        <v>0</v>
      </c>
      <c r="G175" s="30">
        <v>0</v>
      </c>
    </row>
    <row r="176" spans="1:7" ht="31.5" outlineLevel="3">
      <c r="A176" s="6" t="s">
        <v>173</v>
      </c>
      <c r="B176" s="7" t="s">
        <v>336</v>
      </c>
      <c r="C176" s="8">
        <v>22241700</v>
      </c>
      <c r="D176" s="8">
        <v>0</v>
      </c>
      <c r="E176" s="8">
        <v>0</v>
      </c>
      <c r="F176" s="27">
        <f t="shared" si="4"/>
        <v>0</v>
      </c>
      <c r="G176" s="29">
        <v>0</v>
      </c>
    </row>
    <row r="177" spans="1:7" ht="36" customHeight="1">
      <c r="A177" s="9" t="s">
        <v>337</v>
      </c>
      <c r="B177" s="10" t="s">
        <v>338</v>
      </c>
      <c r="C177" s="11">
        <v>62630068</v>
      </c>
      <c r="D177" s="11">
        <v>74777305</v>
      </c>
      <c r="E177" s="11">
        <v>74777305</v>
      </c>
      <c r="F177" s="28">
        <f t="shared" si="4"/>
        <v>119.3952160486238</v>
      </c>
      <c r="G177" s="30">
        <f t="shared" si="5"/>
        <v>100</v>
      </c>
    </row>
    <row r="178" spans="1:7" ht="31.5" outlineLevel="3">
      <c r="A178" s="6" t="s">
        <v>339</v>
      </c>
      <c r="B178" s="7" t="s">
        <v>340</v>
      </c>
      <c r="C178" s="8">
        <v>62630068</v>
      </c>
      <c r="D178" s="8">
        <v>74777305</v>
      </c>
      <c r="E178" s="8">
        <v>74777305</v>
      </c>
      <c r="F178" s="27">
        <f t="shared" si="4"/>
        <v>119.3952160486238</v>
      </c>
      <c r="G178" s="29">
        <f t="shared" si="5"/>
        <v>100</v>
      </c>
    </row>
    <row r="179" spans="1:7" ht="27" customHeight="1">
      <c r="A179" s="24" t="s">
        <v>351</v>
      </c>
      <c r="B179" s="22"/>
      <c r="C179" s="23">
        <f>C141+C144+C158+C161+C163+C165+C167+C170+C175+C177</f>
        <v>2837172722.94</v>
      </c>
      <c r="D179" s="23">
        <f>D141+D144+D158+D161+D163+D165+D167+D170+D175+D177</f>
        <v>2701317634.47</v>
      </c>
      <c r="E179" s="23">
        <f>E141+E144+E158+E161+E163+E165+E167+E170+E175+E177</f>
        <v>1568239018.8000004</v>
      </c>
      <c r="F179" s="28">
        <f t="shared" si="4"/>
        <v>55.27471084576493</v>
      </c>
      <c r="G179" s="30">
        <f t="shared" si="5"/>
        <v>58.05459523858215</v>
      </c>
    </row>
    <row r="180" spans="1:7" ht="31.5">
      <c r="A180" s="9" t="s">
        <v>264</v>
      </c>
      <c r="B180" s="10" t="s">
        <v>265</v>
      </c>
      <c r="C180" s="11">
        <v>51271707.02</v>
      </c>
      <c r="D180" s="11">
        <v>51271707.02</v>
      </c>
      <c r="E180" s="11">
        <v>51271707.02</v>
      </c>
      <c r="F180" s="28">
        <f t="shared" si="4"/>
        <v>100</v>
      </c>
      <c r="G180" s="30">
        <f t="shared" si="5"/>
        <v>100</v>
      </c>
    </row>
    <row r="181" spans="1:7" ht="31.5" outlineLevel="4">
      <c r="A181" s="6" t="s">
        <v>266</v>
      </c>
      <c r="B181" s="7" t="s">
        <v>267</v>
      </c>
      <c r="C181" s="8">
        <v>51271707.02</v>
      </c>
      <c r="D181" s="8">
        <v>51271707.02</v>
      </c>
      <c r="E181" s="8">
        <v>51271707.02</v>
      </c>
      <c r="F181" s="27">
        <f t="shared" si="4"/>
        <v>100</v>
      </c>
      <c r="G181" s="29">
        <f t="shared" si="5"/>
        <v>100</v>
      </c>
    </row>
    <row r="182" spans="1:7" ht="21" customHeight="1">
      <c r="A182" s="9" t="s">
        <v>341</v>
      </c>
      <c r="B182" s="10" t="s">
        <v>342</v>
      </c>
      <c r="C182" s="11">
        <v>3636780000</v>
      </c>
      <c r="D182" s="11">
        <v>3636780000</v>
      </c>
      <c r="E182" s="11">
        <v>1817190000</v>
      </c>
      <c r="F182" s="28">
        <f t="shared" si="4"/>
        <v>49.96700377806741</v>
      </c>
      <c r="G182" s="30">
        <f t="shared" si="5"/>
        <v>49.96700377806741</v>
      </c>
    </row>
    <row r="183" spans="1:7" ht="33" customHeight="1" outlineLevel="3">
      <c r="A183" s="6" t="s">
        <v>343</v>
      </c>
      <c r="B183" s="7" t="s">
        <v>344</v>
      </c>
      <c r="C183" s="8">
        <v>3629580000</v>
      </c>
      <c r="D183" s="8">
        <v>3629580000</v>
      </c>
      <c r="E183" s="8">
        <v>1814790000</v>
      </c>
      <c r="F183" s="27">
        <f t="shared" si="4"/>
        <v>50</v>
      </c>
      <c r="G183" s="29">
        <f t="shared" si="5"/>
        <v>50</v>
      </c>
    </row>
    <row r="184" spans="1:7" ht="19.5" customHeight="1" outlineLevel="1">
      <c r="A184" s="6" t="s">
        <v>345</v>
      </c>
      <c r="B184" s="7" t="s">
        <v>346</v>
      </c>
      <c r="C184" s="8">
        <v>7200000</v>
      </c>
      <c r="D184" s="8">
        <v>7200000</v>
      </c>
      <c r="E184" s="8">
        <v>2400000</v>
      </c>
      <c r="F184" s="27">
        <f t="shared" si="4"/>
        <v>33.333333333333336</v>
      </c>
      <c r="G184" s="29">
        <f t="shared" si="5"/>
        <v>33.333333333333336</v>
      </c>
    </row>
    <row r="185" spans="1:7" ht="25.5" customHeight="1" outlineLevel="3" thickBot="1">
      <c r="A185" s="19" t="s">
        <v>350</v>
      </c>
      <c r="B185" s="20"/>
      <c r="C185" s="21">
        <f>C180+C182</f>
        <v>3688051707.02</v>
      </c>
      <c r="D185" s="21">
        <f>D180+D182</f>
        <v>3688051707.02</v>
      </c>
      <c r="E185" s="25">
        <f>E180+E182</f>
        <v>1868461707.02</v>
      </c>
      <c r="F185" s="35">
        <f t="shared" si="4"/>
        <v>50.66256808339991</v>
      </c>
      <c r="G185" s="36">
        <f t="shared" si="5"/>
        <v>50.66256808339991</v>
      </c>
    </row>
    <row r="186" spans="1:7" ht="31.5" customHeight="1" thickBot="1">
      <c r="A186" s="14" t="s">
        <v>347</v>
      </c>
      <c r="B186" s="14"/>
      <c r="C186" s="15">
        <f>C140+C179+C185</f>
        <v>47740105731.23</v>
      </c>
      <c r="D186" s="15">
        <f>D140+D179+D185</f>
        <v>47813042252.09</v>
      </c>
      <c r="E186" s="26">
        <f>E140+E179+E185</f>
        <v>25327531793.710003</v>
      </c>
      <c r="F186" s="37">
        <f t="shared" si="4"/>
        <v>53.05294449136833</v>
      </c>
      <c r="G186" s="38">
        <f t="shared" si="5"/>
        <v>52.972014748973415</v>
      </c>
    </row>
    <row r="187" spans="1:6" ht="15">
      <c r="A187" s="4"/>
      <c r="B187" s="4"/>
      <c r="C187" s="4"/>
      <c r="D187" s="4"/>
      <c r="E187" s="4"/>
      <c r="F187" s="2"/>
    </row>
    <row r="188" spans="1:6" ht="12.75" customHeight="1">
      <c r="A188" s="44"/>
      <c r="B188" s="45"/>
      <c r="C188" s="3"/>
      <c r="D188" s="3"/>
      <c r="E188" s="3"/>
      <c r="F188" s="3"/>
    </row>
  </sheetData>
  <sheetProtection/>
  <mergeCells count="11">
    <mergeCell ref="C1:E1"/>
    <mergeCell ref="A4:A5"/>
    <mergeCell ref="B4:B5"/>
    <mergeCell ref="C4:C5"/>
    <mergeCell ref="D4:D5"/>
    <mergeCell ref="E4:E5"/>
    <mergeCell ref="A3:G3"/>
    <mergeCell ref="A188:B188"/>
    <mergeCell ref="F4:F5"/>
    <mergeCell ref="G4:G5"/>
    <mergeCell ref="A2:G2"/>
  </mergeCells>
  <printOptions/>
  <pageMargins left="0.5905511811023623" right="0.3937007874015748" top="0.5905511811023623" bottom="0.5905511811023623" header="0.3937007874015748" footer="0.3937007874015748"/>
  <pageSetup errors="blank" fitToHeight="0" fitToWidth="1" horizontalDpi="600" verticalDpi="600" orientation="landscape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ragimova LK.</dc:creator>
  <cp:keywords/>
  <dc:description/>
  <cp:lastModifiedBy>Lobach IA.</cp:lastModifiedBy>
  <cp:lastPrinted>2017-07-10T09:38:19Z</cp:lastPrinted>
  <dcterms:created xsi:type="dcterms:W3CDTF">2017-07-05T11:28:23Z</dcterms:created>
  <dcterms:modified xsi:type="dcterms:W3CDTF">2017-09-04T14:32:01Z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C:\Users\ragimova\AppData\Local\Кейсистемс\Бюджет-КС\ReportManager\Генератор отчетов с произвольной группировкой_6.xls</vt:lpwstr>
  </property>
  <property fmtid="{D5CDD505-2E9C-101B-9397-08002B2CF9AE}" pid="3" name="Report Name">
    <vt:lpwstr>C__Users_ragimova_AppData_Local_Кейсистемс_Бюджет-КС_ReportManager_Генератор отчетов с произвольной группировкой_6.xls</vt:lpwstr>
  </property>
</Properties>
</file>